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20" activeTab="1"/>
  </bookViews>
  <sheets>
    <sheet name="ข้อมูลทั่วไป" sheetId="1" r:id="rId1"/>
    <sheet name="บริษัทขาย" sheetId="2" r:id="rId2"/>
    <sheet name="บริษัทผลิต" sheetId="3" r:id="rId3"/>
    <sheet name="บริษัทบริการ และอื่นๆ" sheetId="4" r:id="rId4"/>
    <sheet name="Sheet3" sheetId="5" r:id="rId5"/>
  </sheets>
  <definedNames>
    <definedName name="_xlnm.Print_Area" localSheetId="0">'ข้อมูลทั่วไป'!$A$1:$H$39</definedName>
    <definedName name="_xlnm.Print_Area" localSheetId="1">'บริษัทขาย'!$A$1:$J$65</definedName>
    <definedName name="_xlnm.Print_Area" localSheetId="3">'บริษัทบริการ และอื่นๆ'!$A$1:$J$42</definedName>
  </definedNames>
  <calcPr fullCalcOnLoad="1"/>
</workbook>
</file>

<file path=xl/sharedStrings.xml><?xml version="1.0" encoding="utf-8"?>
<sst xmlns="http://schemas.openxmlformats.org/spreadsheetml/2006/main" count="571" uniqueCount="336">
  <si>
    <t>ประเภทธุรกิจ</t>
  </si>
  <si>
    <t>จำนวนหุ้น</t>
  </si>
  <si>
    <t>บริษัท ไอ.ซี.ซี. อินเตอร์เนชั่นแนล จำกัด (มหาชน)</t>
  </si>
  <si>
    <t>แบบ 56-1</t>
  </si>
  <si>
    <t>3. ชื่อ  สถานที่ตั้ง  ประเภทธุรกิจ  จำนวนและชนิดหุ้นทั้งหมดที่ออกจำหน่ายแล้วของนิติบุคคลที่บริษัทถือหุ้นตั้งแต่</t>
  </si>
  <si>
    <t>ร้อยละ  10  ขึ้นไปของจำนวนหุ้นที่จำหน่ายได้แล้วทั้งหมดของนิติบุคคลนั้น</t>
  </si>
  <si>
    <t xml:space="preserve">     3.1  บริษัทขาย</t>
  </si>
  <si>
    <t>ลำดับ</t>
  </si>
  <si>
    <t>ชื่อบริษัท</t>
  </si>
  <si>
    <t>ที่ตั้ง</t>
  </si>
  <si>
    <t>ประเภท</t>
  </si>
  <si>
    <t>จำนวนหุ้นที่</t>
  </si>
  <si>
    <t>จำนวนเงิน</t>
  </si>
  <si>
    <t xml:space="preserve">สัดส่วน </t>
  </si>
  <si>
    <t>หุ้น</t>
  </si>
  <si>
    <t>ออกจำหน่าย</t>
  </si>
  <si>
    <t>ที่ถือ</t>
  </si>
  <si>
    <t>ที่ลงทุน</t>
  </si>
  <si>
    <t xml:space="preserve"> (%) </t>
  </si>
  <si>
    <t>การถือหุ้น</t>
  </si>
  <si>
    <t xml:space="preserve">    1.</t>
  </si>
  <si>
    <t>สหพัฒนพิบูล</t>
  </si>
  <si>
    <t>กรุงเทพฯ</t>
  </si>
  <si>
    <t>อุปโภคบริโภค</t>
  </si>
  <si>
    <t>สามัญ</t>
  </si>
  <si>
    <t xml:space="preserve">    2.</t>
  </si>
  <si>
    <t>โอ ซี ซี</t>
  </si>
  <si>
    <t>ตัวแทนจำหน่าย</t>
  </si>
  <si>
    <t xml:space="preserve">INTERNATIONAL  </t>
  </si>
  <si>
    <t>ฮ่องกง</t>
  </si>
  <si>
    <t>COORDINATION (HK)</t>
  </si>
  <si>
    <t>เบทเตอร์เวย์ (ประเทศไทย)</t>
  </si>
  <si>
    <t>ขายตรง</t>
  </si>
  <si>
    <t xml:space="preserve">    5.</t>
  </si>
  <si>
    <t>แฟรี่แลนด์สรรพสินค้า</t>
  </si>
  <si>
    <t>นครสวรรค์</t>
  </si>
  <si>
    <t>ห้างสรรพสินค้า</t>
  </si>
  <si>
    <t xml:space="preserve">    7.</t>
  </si>
  <si>
    <t xml:space="preserve">ยู ซี ซี อูเอะชิม่า คอฟฟี่  </t>
  </si>
  <si>
    <t xml:space="preserve">กรุงเทพฯ </t>
  </si>
  <si>
    <t>ร้านกาแฟ UCC และ</t>
  </si>
  <si>
    <t>(ประเทศไทย)</t>
  </si>
  <si>
    <t xml:space="preserve">จัดจำหน่ายกาแฟสำเร็จรูป </t>
  </si>
  <si>
    <t>และกาแฟบด ตามสำนักงาน</t>
  </si>
  <si>
    <t xml:space="preserve">    8.</t>
  </si>
  <si>
    <t>อี.พี.เอฟ.</t>
  </si>
  <si>
    <t>ตัวแทนจำหน่าย,</t>
  </si>
  <si>
    <t>ขายปลีก</t>
  </si>
  <si>
    <t xml:space="preserve">    9.</t>
  </si>
  <si>
    <t>ไข่ ไอ.ที. เซอร์วิส</t>
  </si>
  <si>
    <t>ประกอบและขาย</t>
  </si>
  <si>
    <t>เครื่องคอมพิวเตอร์</t>
  </si>
  <si>
    <t xml:space="preserve">   10.</t>
  </si>
  <si>
    <t>4 พีเพิล ฟูดส์</t>
  </si>
  <si>
    <t xml:space="preserve">บะหมี่กึ่งสำเร็จรูป </t>
  </si>
  <si>
    <t>4 ME</t>
  </si>
  <si>
    <t>KYOSHUN</t>
  </si>
  <si>
    <t>ญี่ปุ่น</t>
  </si>
  <si>
    <t>นำเข้าขิงดองจาก</t>
  </si>
  <si>
    <t>อาหารญี่ปุ่นมาประเทศไทย</t>
  </si>
  <si>
    <t xml:space="preserve">   13.</t>
  </si>
  <si>
    <t xml:space="preserve">มอร์แกน เดอ ทัว  </t>
  </si>
  <si>
    <t>เครื่องแต่งกายและ</t>
  </si>
  <si>
    <t>เครื่องหนังสุภาพบุรุษ -</t>
  </si>
  <si>
    <t>สตรี ยี่ห้อ "มอร์แกน"</t>
  </si>
  <si>
    <t xml:space="preserve">   14.</t>
  </si>
  <si>
    <t xml:space="preserve">ไดโซ ซังเกียว </t>
  </si>
  <si>
    <t>ค้าปลีกสินค้าอุปโภค</t>
  </si>
  <si>
    <t xml:space="preserve">(ประเทศไทย)  </t>
  </si>
  <si>
    <t>บริโภค นานาชนิด</t>
  </si>
  <si>
    <t>ในราคาเดียว</t>
  </si>
  <si>
    <t xml:space="preserve">   15.</t>
  </si>
  <si>
    <t xml:space="preserve">ชิเซโด้ โปรเฟสชั่นแนล </t>
  </si>
  <si>
    <t>ธุรกิจเสริมสวย นำเข้า</t>
  </si>
  <si>
    <t>(ไทยแลนด์)</t>
  </si>
  <si>
    <t>และส่งออกสินค้า</t>
  </si>
  <si>
    <t>เครื่องสำอาง</t>
  </si>
  <si>
    <t>หมายเหตุ  :  *  เงินลงทุนในต่างประเทศ</t>
  </si>
  <si>
    <t xml:space="preserve">     3.1  บริษัทขาย (ต่อ)</t>
  </si>
  <si>
    <t xml:space="preserve">   17.</t>
  </si>
  <si>
    <t>สยามออโต้แบคส์</t>
  </si>
  <si>
    <t>ขายและบริการ อุปกรณ์</t>
  </si>
  <si>
    <t>ตกแต่งและชิ้นส่วน</t>
  </si>
  <si>
    <t xml:space="preserve">     บุริมสิทธิ</t>
  </si>
  <si>
    <t>รถยนต์</t>
  </si>
  <si>
    <t>รวม</t>
  </si>
  <si>
    <t xml:space="preserve">     3.2  บริษัทผลิต</t>
  </si>
  <si>
    <t xml:space="preserve"> 1.</t>
  </si>
  <si>
    <t>เท็กซ์ไทล์เพรสทีจ</t>
  </si>
  <si>
    <t>ผ้าลูกไม้ปัก, ฟองน้ำ</t>
  </si>
  <si>
    <t xml:space="preserve"> 2.</t>
  </si>
  <si>
    <t xml:space="preserve">เอส แอนด์ เจ อินเตอร์เนชั่นแนล </t>
  </si>
  <si>
    <t>เอนเตอร์ไพรส์</t>
  </si>
  <si>
    <t xml:space="preserve"> 3.</t>
  </si>
  <si>
    <t>ธนูลักษณ์</t>
  </si>
  <si>
    <t xml:space="preserve">เครื่องหนัง, </t>
  </si>
  <si>
    <t>เครื่องประดับ</t>
  </si>
  <si>
    <t xml:space="preserve">  4.</t>
  </si>
  <si>
    <t>สหโคเจน (ชลบุรี)</t>
  </si>
  <si>
    <t>ชลบุรี</t>
  </si>
  <si>
    <t>กระแสไฟฟ้า</t>
  </si>
  <si>
    <t xml:space="preserve"> 5.</t>
  </si>
  <si>
    <t>ไลอ้อน (ประเทศไทย)</t>
  </si>
  <si>
    <t>ผงซักฟอก</t>
  </si>
  <si>
    <t xml:space="preserve"> 6.</t>
  </si>
  <si>
    <t xml:space="preserve">ราชาอูชิโน </t>
  </si>
  <si>
    <t>ผ้าขนหนู</t>
  </si>
  <si>
    <t xml:space="preserve"> 7.</t>
  </si>
  <si>
    <t>แชมป์เอช</t>
  </si>
  <si>
    <t>เสื้อผ้า</t>
  </si>
  <si>
    <t xml:space="preserve"> 8.</t>
  </si>
  <si>
    <t>ที.ยู.ซี อีลาสติค</t>
  </si>
  <si>
    <t>แถบยางยืด</t>
  </si>
  <si>
    <t xml:space="preserve"> 9.</t>
  </si>
  <si>
    <t>10.</t>
  </si>
  <si>
    <t xml:space="preserve">เอช  แอนด์  บี  อินเตอร์เท็กซ์ </t>
  </si>
  <si>
    <t>ตุ๊กตาผ้า</t>
  </si>
  <si>
    <t>11.</t>
  </si>
  <si>
    <t>อินเตอร์เนชั่นแนล</t>
  </si>
  <si>
    <t>รองเท้าหนัง</t>
  </si>
  <si>
    <t>เลทเธอร์แฟชั่น</t>
  </si>
  <si>
    <t xml:space="preserve"> 12.</t>
  </si>
  <si>
    <t>โทเทิลเวย์อิมเมจ</t>
  </si>
  <si>
    <t>เครื่องหนัง</t>
  </si>
  <si>
    <t xml:space="preserve"> 13.</t>
  </si>
  <si>
    <t>ท้อปเทร็นด์แมนูแฟคเจอริ่ง</t>
  </si>
  <si>
    <t>บรรจุภัณฑ์พลาสติค</t>
  </si>
  <si>
    <t xml:space="preserve"> 14.</t>
  </si>
  <si>
    <t>เจนเนอร์รัลกลาส</t>
  </si>
  <si>
    <t>บรรจุภัณฑ์แก้ว</t>
  </si>
  <si>
    <t xml:space="preserve"> 15.</t>
  </si>
  <si>
    <t>ไทยทาคายา</t>
  </si>
  <si>
    <t>กางเกงยีนส์</t>
  </si>
  <si>
    <t xml:space="preserve"> 16.</t>
  </si>
  <si>
    <t xml:space="preserve">เอสเอสดีซี (ไทเกอร์เท็กซ์) </t>
  </si>
  <si>
    <t>ปราจีนบุรี</t>
  </si>
  <si>
    <t>ฟอกย้อม</t>
  </si>
  <si>
    <t xml:space="preserve"> 17.</t>
  </si>
  <si>
    <t xml:space="preserve">ไทยอาราอิ </t>
  </si>
  <si>
    <t>อะไหล่รถยนต์</t>
  </si>
  <si>
    <t xml:space="preserve"> 18.</t>
  </si>
  <si>
    <t xml:space="preserve">แกรนด์สตาร์ อินดัสตรี </t>
  </si>
  <si>
    <t>สิ่งทอ</t>
  </si>
  <si>
    <t xml:space="preserve"> 19.</t>
  </si>
  <si>
    <t xml:space="preserve">ไทยสปอร์ตการ์เมนต์ </t>
  </si>
  <si>
    <t xml:space="preserve"> 20.</t>
  </si>
  <si>
    <t xml:space="preserve">ไทยกุลแซ่  </t>
  </si>
  <si>
    <t>เสื้อผ้ายืด</t>
  </si>
  <si>
    <t xml:space="preserve"> 21.</t>
  </si>
  <si>
    <t xml:space="preserve">ไทย คิวบิค เทคโนโลยี่ </t>
  </si>
  <si>
    <t>พิมพ์ลวดลาย</t>
  </si>
  <si>
    <t xml:space="preserve"> 22.</t>
  </si>
  <si>
    <t>กิ่วไป้ (ประเทศไทย)</t>
  </si>
  <si>
    <t>อาหาร</t>
  </si>
  <si>
    <t xml:space="preserve"> 23.</t>
  </si>
  <si>
    <t xml:space="preserve"> 24.</t>
  </si>
  <si>
    <t>ไทยชิกิโบ</t>
  </si>
  <si>
    <t>ปั่นเส้นด้าย</t>
  </si>
  <si>
    <t xml:space="preserve"> 25.</t>
  </si>
  <si>
    <t>ไทยทาเคดะเลซ</t>
  </si>
  <si>
    <t>ผ้าลูกไม้</t>
  </si>
  <si>
    <t xml:space="preserve"> 26.</t>
  </si>
  <si>
    <t>ไทซันฟูดส์</t>
  </si>
  <si>
    <t>ผลิตและจำหน่าย</t>
  </si>
  <si>
    <t xml:space="preserve">น้ำผลไม้ "กรีนเมท" </t>
  </si>
  <si>
    <t>และผู้แทนจำหน่าย</t>
  </si>
  <si>
    <t>ขนมปัง"โฮมมี่"</t>
  </si>
  <si>
    <t xml:space="preserve"> 27.</t>
  </si>
  <si>
    <t>ไฟว์สตาร์ พลัส</t>
  </si>
  <si>
    <t>ผลิตเสื้อหนังสัตว์</t>
  </si>
  <si>
    <t>เพื่อการส่งออก</t>
  </si>
  <si>
    <t xml:space="preserve"> 28.</t>
  </si>
  <si>
    <t>แลบบอราทอรีส์</t>
  </si>
  <si>
    <t xml:space="preserve">     3.2  บริษัทผลิต (ต่อ)</t>
  </si>
  <si>
    <t xml:space="preserve"> 29.</t>
  </si>
  <si>
    <t>ไทยคามาย่า</t>
  </si>
  <si>
    <t>ผลิตภาชนะบรรจุ</t>
  </si>
  <si>
    <t xml:space="preserve">เครื่องสำอาง </t>
  </si>
  <si>
    <t>ชิ้นส่วนอุปกรณ์</t>
  </si>
  <si>
    <t xml:space="preserve">เครื่องใช้ไฟฟ้า </t>
  </si>
  <si>
    <t>อุปกรณ์รถยนต์</t>
  </si>
  <si>
    <t>ที่ทำจากพลาสติก</t>
  </si>
  <si>
    <t xml:space="preserve"> 30.</t>
  </si>
  <si>
    <t>บางกอกโตเกียวซ็อคส์</t>
  </si>
  <si>
    <t>ผลิตและส่งออก</t>
  </si>
  <si>
    <t>ถุงเท้า</t>
  </si>
  <si>
    <t xml:space="preserve"> 31.</t>
  </si>
  <si>
    <t>เอราวัณสิ่งทอ</t>
  </si>
  <si>
    <t>สมุทรปราการ</t>
  </si>
  <si>
    <t xml:space="preserve">ผลิตเส้นด้าย </t>
  </si>
  <si>
    <t xml:space="preserve">และทอผ้า  </t>
  </si>
  <si>
    <t xml:space="preserve">ประเภทฝ้าย </t>
  </si>
  <si>
    <t xml:space="preserve">และโพลีเอสเตอร์ </t>
  </si>
  <si>
    <t>T/C</t>
  </si>
  <si>
    <t>ไหมทอง</t>
  </si>
  <si>
    <t>เสื้อผ้าสตรี</t>
  </si>
  <si>
    <t>ฟาร์อีสท์ ดีดีบี</t>
  </si>
  <si>
    <t>ทำโฆษณา</t>
  </si>
  <si>
    <t xml:space="preserve">สหรัตนนคร </t>
  </si>
  <si>
    <t>นิคมอุตสาหกรรม</t>
  </si>
  <si>
    <t xml:space="preserve">สหอุบลนคร </t>
  </si>
  <si>
    <t>สวนอุตสาหกรรม</t>
  </si>
  <si>
    <t xml:space="preserve"> 4.</t>
  </si>
  <si>
    <t xml:space="preserve">เค. คอมเมอร์เชียล </t>
  </si>
  <si>
    <t>ก่อสร้าง</t>
  </si>
  <si>
    <t>แอนด์ คอนสตรัคชั่น</t>
  </si>
  <si>
    <t xml:space="preserve">ไทยนานาไซ </t>
  </si>
  <si>
    <t>ออกแบบตกแต่ง</t>
  </si>
  <si>
    <t xml:space="preserve">สหพัฒน์เรียลเอสเตท </t>
  </si>
  <si>
    <t>พัฒนาอสังหาริมทรัพย์</t>
  </si>
  <si>
    <t>WORLDCLASS</t>
  </si>
  <si>
    <t>เช่ารถ</t>
  </si>
  <si>
    <t xml:space="preserve"> RENT A CAR</t>
  </si>
  <si>
    <t>บุริมสิทธิ</t>
  </si>
  <si>
    <t xml:space="preserve">  8.</t>
  </si>
  <si>
    <t xml:space="preserve">ดี เอฟ อินเตอร์ </t>
  </si>
  <si>
    <t>เฟอร์นิเจอร์ตามสั่ง</t>
  </si>
  <si>
    <t xml:space="preserve">  9.</t>
  </si>
  <si>
    <t xml:space="preserve">เค อาร์ เอส ลอจิสติคส์ </t>
  </si>
  <si>
    <t>บริหารคลังสินค้า</t>
  </si>
  <si>
    <t>ไทยฟลายอิ้ง</t>
  </si>
  <si>
    <t>ซ่อมบำรุงรักษาเครื่องบิน</t>
  </si>
  <si>
    <t xml:space="preserve">เมนเท็นแนนซ์ </t>
  </si>
  <si>
    <t>และเฮลิคอปเตอร์</t>
  </si>
  <si>
    <t>แหลมฉบัง คลังสินค้า</t>
  </si>
  <si>
    <t>คลังสินค้า</t>
  </si>
  <si>
    <t>12.</t>
  </si>
  <si>
    <t>ร่วมประโยชน์</t>
  </si>
  <si>
    <t>อสังหาริมทรัพย์</t>
  </si>
  <si>
    <t>13.</t>
  </si>
  <si>
    <t>เทรชเชอร์ฮิลล์</t>
  </si>
  <si>
    <t>สนามกอล์ฟ</t>
  </si>
  <si>
    <t>14.</t>
  </si>
  <si>
    <t>แพนแลนด์</t>
  </si>
  <si>
    <t>พัฒนาที่ดิน</t>
  </si>
  <si>
    <t>15.</t>
  </si>
  <si>
    <t>ไทเกอร์ ดิสทริบิวชั่น</t>
  </si>
  <si>
    <t>ขนส่งและคลังสินค้า</t>
  </si>
  <si>
    <t xml:space="preserve"> แอนด์ โลจิสติคส์</t>
  </si>
  <si>
    <t xml:space="preserve">วาเซดะ เอ็ดดูเคชั่น </t>
  </si>
  <si>
    <t>โรงเรียนภาษาและ</t>
  </si>
  <si>
    <t>วัฒนธรรมญี่ปุ่น</t>
  </si>
  <si>
    <t xml:space="preserve">วิจัยและพัฒนาสห </t>
  </si>
  <si>
    <t>ให้คำปรึกษาแนะนำด้าน</t>
  </si>
  <si>
    <t>โอซูก้า เอเชีย</t>
  </si>
  <si>
    <t>การวิจัยและพัฒนา</t>
  </si>
  <si>
    <t>19.</t>
  </si>
  <si>
    <t>ศรีราชา บีเอสซี โบว์ลิ่ง</t>
  </si>
  <si>
    <t>การผลิตกิจการโบว์ลิ่ง</t>
  </si>
  <si>
    <t>20.</t>
  </si>
  <si>
    <t>21.</t>
  </si>
  <si>
    <t>สยามซัมซุงประกันชีวิต</t>
  </si>
  <si>
    <t>ประกันชีวิต</t>
  </si>
  <si>
    <t>22.</t>
  </si>
  <si>
    <t>ไทยซีคอมพิทักษ์กิจ</t>
  </si>
  <si>
    <t>รักษาความปลอดภัย</t>
  </si>
  <si>
    <t>ยอดรวมทั้งสิ้น</t>
  </si>
  <si>
    <t>สุทธิ</t>
  </si>
  <si>
    <r>
      <t xml:space="preserve">หัก </t>
    </r>
    <r>
      <rPr>
        <b/>
        <sz val="15"/>
        <rFont val="AngsanaUPC"/>
        <family val="1"/>
      </rPr>
      <t xml:space="preserve"> ค่าเผื่อผลขาดทุนจากการด้อยค่าของเงินลงทุน</t>
    </r>
  </si>
  <si>
    <t>แพนเอเซียฟุตแวร์</t>
  </si>
  <si>
    <t>รองเท้า</t>
  </si>
  <si>
    <t>*  4.</t>
  </si>
  <si>
    <t>ซูรูฮะ (ประเทศไทย)</t>
  </si>
  <si>
    <t>ร้านค้าปลีกและจำหน่าย</t>
  </si>
  <si>
    <t>ผลิตภัณฑ์บำรุงสุขภาพ,</t>
  </si>
  <si>
    <t xml:space="preserve">    3.</t>
  </si>
  <si>
    <t xml:space="preserve">    6.</t>
  </si>
  <si>
    <t xml:space="preserve">   16.</t>
  </si>
  <si>
    <t>สินค้าอุปโภคบริโภค</t>
  </si>
  <si>
    <t>เสริมความงาม,</t>
  </si>
  <si>
    <t>ฟูจิกซ์ อินเตอร์เนชั่นแนล</t>
  </si>
  <si>
    <t>ร่วมอิสสระ</t>
  </si>
  <si>
    <t>จำหน่ายด้ายเย็บ</t>
  </si>
  <si>
    <t>( ราคาตลาด ณ 31 ธ.ค. 2555 )</t>
  </si>
  <si>
    <t>* 11.</t>
  </si>
  <si>
    <t xml:space="preserve">   12.</t>
  </si>
  <si>
    <t xml:space="preserve"> 11.</t>
  </si>
  <si>
    <t>สหนำ เท็กซ์ไทล์</t>
  </si>
  <si>
    <t xml:space="preserve">ผลิตยางยืดหยุ่น </t>
  </si>
  <si>
    <t>ตีเกลียว และรับจ้าง</t>
  </si>
  <si>
    <t xml:space="preserve">     3.3  บริษัทบริการ และอื่นๆ</t>
  </si>
  <si>
    <t>บุญ แคปปิตอลโฮลดิ้ง</t>
  </si>
  <si>
    <t>ลงทุน</t>
  </si>
  <si>
    <t>16.</t>
  </si>
  <si>
    <t>17.</t>
  </si>
  <si>
    <t>18.</t>
  </si>
  <si>
    <t>- 3 -</t>
  </si>
  <si>
    <t>- 4 -</t>
  </si>
  <si>
    <t>- 5 -</t>
  </si>
  <si>
    <t>- 6 -</t>
  </si>
  <si>
    <t xml:space="preserve">บริษัท ไอ.ซี.ซี. อินเตอร์เนชั่นแนล จำกัด (มหาชน)   </t>
  </si>
  <si>
    <t xml:space="preserve">    แบบ 56-1</t>
  </si>
  <si>
    <t>ส่วนที่ 1</t>
  </si>
  <si>
    <t>บริษัทที่ออกหลักทรัพย์</t>
  </si>
  <si>
    <t>1.</t>
  </si>
  <si>
    <t>ข้อมูลทั่วไป</t>
  </si>
  <si>
    <t>ชื่อ   ที่ตั้งสำนักงานใหญ่   โทรศัพท์   โทรสาร   E - Mail   เลขทะเบียนบริษัท   ประเภทธุรกิจ</t>
  </si>
  <si>
    <t>จำนวนและชนิดหุ้นทั้งหมดที่ออกจำหน่ายแล้วของบริษัท</t>
  </si>
  <si>
    <t>ชื่อ</t>
  </si>
  <si>
    <t>:</t>
  </si>
  <si>
    <t xml:space="preserve">บริษัท  ไอ.ซี.ซี. อินเตอร์เนชั่นแนล  จำกัด (มหาชน)  </t>
  </si>
  <si>
    <t>ที่ตั้งสำนักงานใหญ่</t>
  </si>
  <si>
    <t>530  ซอยสาธุประดิษฐ์ 58 แขวงบางโพงพาง เขตยานนาวา</t>
  </si>
  <si>
    <t xml:space="preserve">กรุงเทพมหานคร   โทรศัพท์   0-2293-9000, 0-2293-9300  </t>
  </si>
  <si>
    <t>โทรสาร 0-2294-3024</t>
  </si>
  <si>
    <t xml:space="preserve">Website : http://www.icc.co.th   E - mail :  webmaster@icc.co.th  </t>
  </si>
  <si>
    <t>ทะเบียนเลขที่</t>
  </si>
  <si>
    <t>0107537001374</t>
  </si>
  <si>
    <t>การพาณิชย์</t>
  </si>
  <si>
    <t>ชนิดหุ้น</t>
  </si>
  <si>
    <t>มูลค่าหุ้นตราไว้หุ้นละ</t>
  </si>
  <si>
    <t>หุ้นสามัญ</t>
  </si>
  <si>
    <t>1  บาท</t>
  </si>
  <si>
    <t>2.</t>
  </si>
  <si>
    <t>ชื่อ  สถานที่ตั้ง  โทรศัพท์  โทรสารของบุคคลอ้างอิงอื่นๆ</t>
  </si>
  <si>
    <t>นายทะเบียนบริษัท</t>
  </si>
  <si>
    <t>บริษัท  ศูนย์รับฝากหลักทรัพย์ (ประเทศไทย)  จำกัด</t>
  </si>
  <si>
    <t xml:space="preserve">62   อาคารตลาดหลักทรัพย์แห่งประเทศไทย </t>
  </si>
  <si>
    <t>ข้างศูนย์การประชุมแห่งชาติสิริกิติ์</t>
  </si>
  <si>
    <t>ถนนรัชดาภิเษก แขวงคลองเตย เขตคลองเตย กรุงเทพมหานคร  10110</t>
  </si>
  <si>
    <t xml:space="preserve">โทรศัพท์ 0-2229-2800, 0-2654-5599  โทรสาร 0-2359-1259  </t>
  </si>
  <si>
    <t>ผู้สอบบัญชี</t>
  </si>
  <si>
    <t>1. นายบุญญฤทธิ์  ถนอมเจริญ</t>
  </si>
  <si>
    <t>2. นายนิรันดร์  ลีลาเมธวัฒน์</t>
  </si>
  <si>
    <t>3. นางสาวนิตยา  เชษฐโชติรส</t>
  </si>
  <si>
    <t>ผู้สอบบัญชีรับอนุญาต  ทะเบียนเลขที่  7900,2316 และ 4439</t>
  </si>
  <si>
    <t xml:space="preserve">บริษัท เคพีเอ็มจี ภูมิไชย  สอบบัญชี จำกัด  </t>
  </si>
  <si>
    <t xml:space="preserve">ชั้น 50-51  อาคารเอ็มไพร์ทาวเวอร์ </t>
  </si>
  <si>
    <t>195  ถนนสาทรใต้  แขวงยานนาวา  เขตสาทร  กรุงเทพมหานคร  10120</t>
  </si>
  <si>
    <t>โทรศัพท์  0-2677-2000  โทรสาร 0-2677-2222</t>
  </si>
  <si>
    <t>ที่ปรึกษากฎหมาย</t>
  </si>
  <si>
    <t>นายวีระ    เอื้ออารักษ์</t>
  </si>
  <si>
    <t>บริษัท   วีระ ลอว์ ออฟฟิส   จำกัด</t>
  </si>
  <si>
    <t>548/14-15  ซอยสาธุประดิษฐ์ 58  แยก 18  แขวงบางโพงพาง  เขตยานนาวา</t>
  </si>
  <si>
    <t>กรุงเทพมหานคร  10120  โทรศัพท์ 0-2683-8023  โทรสาร 0-2683-8843</t>
  </si>
  <si>
    <t>-2-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</si>
</sst>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_);_(* \(#,##0\);_(* &quot;-&quot;??_);_(@_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-* #,##0_-;\-* #,##0_-;_-* &quot;-&quot;??_-;_-@_-"/>
    <numFmt numFmtId="197" formatCode="_(* #,##0.0_);_(* \(#,##0.0\);_(* &quot;-&quot;??_);_(@_)"/>
    <numFmt numFmtId="198" formatCode="_(* #,##0.00_);_(* \(#,##0.00\);_(* &quot;-&quot;??_);_(@_)"/>
    <numFmt numFmtId="199" formatCode="_-* #,##0.000_-;\-* #,##0.000_-;_-* &quot;-&quot;??_-;_-@_-"/>
    <numFmt numFmtId="200" formatCode="\t&quot;฿&quot;#,##0.00_);[Red]\(#,##0.00\)"/>
    <numFmt numFmtId="201" formatCode="&quot;฿&quot;#,##0.00;[Red]&quot;฿&quot;#,##0.00"/>
  </numFmts>
  <fonts count="37">
    <font>
      <sz val="10"/>
      <name val="Arial"/>
      <family val="0"/>
    </font>
    <font>
      <sz val="15"/>
      <name val="AngsanaUPC"/>
      <family val="1"/>
    </font>
    <font>
      <b/>
      <sz val="12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JasmineUPC"/>
      <family val="1"/>
    </font>
    <font>
      <sz val="11"/>
      <name val="JasmineUPC"/>
      <family val="1"/>
    </font>
    <font>
      <sz val="14"/>
      <name val="AngsanaUPC"/>
      <family val="1"/>
    </font>
    <font>
      <sz val="20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JasmineUPC"/>
      <family val="1"/>
    </font>
    <font>
      <sz val="17"/>
      <name val="JasmineUPC"/>
      <family val="1"/>
    </font>
    <font>
      <sz val="17"/>
      <name val="AngsanaUPC"/>
      <family val="1"/>
    </font>
    <font>
      <sz val="12"/>
      <name val="JasmineUPC"/>
      <family val="1"/>
    </font>
    <font>
      <b/>
      <sz val="17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21" borderId="2" applyNumberFormat="0" applyAlignment="0" applyProtection="0"/>
    <xf numFmtId="0" fontId="16" fillId="0" borderId="6" applyNumberFormat="0" applyFill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8" applyNumberFormat="0" applyAlignment="0" applyProtection="0"/>
    <xf numFmtId="0" fontId="0" fillId="23" borderId="7" applyNumberFormat="0" applyFon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 quotePrefix="1">
      <alignment/>
    </xf>
    <xf numFmtId="0" fontId="1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43" fontId="24" fillId="24" borderId="0" xfId="79" applyNumberFormat="1" applyFont="1" applyFill="1" applyAlignment="1">
      <alignment/>
    </xf>
    <xf numFmtId="0" fontId="25" fillId="24" borderId="0" xfId="0" applyFont="1" applyFill="1" applyAlignment="1">
      <alignment/>
    </xf>
    <xf numFmtId="0" fontId="26" fillId="24" borderId="10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/>
    </xf>
    <xf numFmtId="0" fontId="26" fillId="24" borderId="14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191" fontId="1" fillId="24" borderId="10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43" fontId="1" fillId="24" borderId="11" xfId="0" applyNumberFormat="1" applyFont="1" applyFill="1" applyBorder="1" applyAlignment="1">
      <alignment/>
    </xf>
    <xf numFmtId="43" fontId="1" fillId="24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91" fontId="1" fillId="0" borderId="14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191" fontId="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4" borderId="1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center"/>
    </xf>
    <xf numFmtId="191" fontId="1" fillId="24" borderId="0" xfId="0" applyNumberFormat="1" applyFont="1" applyFill="1" applyBorder="1" applyAlignment="1">
      <alignment/>
    </xf>
    <xf numFmtId="191" fontId="1" fillId="24" borderId="12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43" fontId="1" fillId="24" borderId="0" xfId="0" applyNumberFormat="1" applyFont="1" applyFill="1" applyBorder="1" applyAlignment="1">
      <alignment/>
    </xf>
    <xf numFmtId="43" fontId="1" fillId="24" borderId="12" xfId="0" applyNumberFormat="1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center"/>
    </xf>
    <xf numFmtId="191" fontId="1" fillId="24" borderId="14" xfId="0" applyNumberFormat="1" applyFont="1" applyFill="1" applyBorder="1" applyAlignment="1">
      <alignment/>
    </xf>
    <xf numFmtId="191" fontId="1" fillId="24" borderId="13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 horizontal="left"/>
    </xf>
    <xf numFmtId="0" fontId="1" fillId="24" borderId="17" xfId="0" applyFont="1" applyFill="1" applyBorder="1" applyAlignment="1">
      <alignment horizontal="center"/>
    </xf>
    <xf numFmtId="191" fontId="1" fillId="24" borderId="16" xfId="0" applyNumberFormat="1" applyFont="1" applyFill="1" applyBorder="1" applyAlignment="1">
      <alignment/>
    </xf>
    <xf numFmtId="191" fontId="1" fillId="24" borderId="17" xfId="0" applyNumberFormat="1" applyFont="1" applyFill="1" applyBorder="1" applyAlignment="1">
      <alignment/>
    </xf>
    <xf numFmtId="0" fontId="1" fillId="24" borderId="16" xfId="0" applyFont="1" applyFill="1" applyBorder="1" applyAlignment="1">
      <alignment horizontal="center"/>
    </xf>
    <xf numFmtId="43" fontId="1" fillId="24" borderId="16" xfId="0" applyNumberFormat="1" applyFont="1" applyFill="1" applyBorder="1" applyAlignment="1">
      <alignment/>
    </xf>
    <xf numFmtId="43" fontId="1" fillId="24" borderId="17" xfId="0" applyNumberFormat="1" applyFont="1" applyFill="1" applyBorder="1" applyAlignment="1">
      <alignment/>
    </xf>
    <xf numFmtId="43" fontId="1" fillId="24" borderId="14" xfId="0" applyNumberFormat="1" applyFont="1" applyFill="1" applyBorder="1" applyAlignment="1">
      <alignment/>
    </xf>
    <xf numFmtId="43" fontId="1" fillId="24" borderId="13" xfId="0" applyNumberFormat="1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43" fontId="1" fillId="24" borderId="19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right"/>
    </xf>
    <xf numFmtId="0" fontId="1" fillId="24" borderId="20" xfId="0" applyFont="1" applyFill="1" applyBorder="1" applyAlignment="1">
      <alignment horizontal="center"/>
    </xf>
    <xf numFmtId="43" fontId="1" fillId="24" borderId="21" xfId="0" applyNumberFormat="1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26" fillId="24" borderId="16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191" fontId="26" fillId="24" borderId="17" xfId="0" applyNumberFormat="1" applyFont="1" applyFill="1" applyBorder="1" applyAlignment="1">
      <alignment/>
    </xf>
    <xf numFmtId="43" fontId="26" fillId="24" borderId="23" xfId="0" applyNumberFormat="1" applyFont="1" applyFill="1" applyBorder="1" applyAlignment="1">
      <alignment/>
    </xf>
    <xf numFmtId="191" fontId="26" fillId="24" borderId="0" xfId="0" applyNumberFormat="1" applyFont="1" applyFill="1" applyBorder="1" applyAlignment="1">
      <alignment/>
    </xf>
    <xf numFmtId="43" fontId="26" fillId="24" borderId="0" xfId="0" applyNumberFormat="1" applyFont="1" applyFill="1" applyBorder="1" applyAlignment="1">
      <alignment/>
    </xf>
    <xf numFmtId="0" fontId="2" fillId="24" borderId="0" xfId="0" applyFont="1" applyFill="1" applyAlignment="1" quotePrefix="1">
      <alignment/>
    </xf>
    <xf numFmtId="0" fontId="2" fillId="24" borderId="0" xfId="0" applyFont="1" applyFill="1" applyAlignment="1" quotePrefix="1">
      <alignment vertical="center"/>
    </xf>
    <xf numFmtId="0" fontId="2" fillId="24" borderId="0" xfId="0" applyFont="1" applyFill="1" applyAlignment="1">
      <alignment vertical="center"/>
    </xf>
    <xf numFmtId="0" fontId="1" fillId="24" borderId="11" xfId="0" applyFont="1" applyFill="1" applyBorder="1" applyAlignment="1">
      <alignment horizontal="left"/>
    </xf>
    <xf numFmtId="196" fontId="1" fillId="24" borderId="11" xfId="0" applyNumberFormat="1" applyFont="1" applyFill="1" applyBorder="1" applyAlignment="1">
      <alignment/>
    </xf>
    <xf numFmtId="196" fontId="1" fillId="24" borderId="10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left"/>
    </xf>
    <xf numFmtId="196" fontId="1" fillId="24" borderId="14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196" fontId="1" fillId="24" borderId="0" xfId="0" applyNumberFormat="1" applyFont="1" applyFill="1" applyBorder="1" applyAlignment="1">
      <alignment/>
    </xf>
    <xf numFmtId="196" fontId="1" fillId="24" borderId="12" xfId="0" applyNumberFormat="1" applyFont="1" applyFill="1" applyBorder="1" applyAlignment="1">
      <alignment/>
    </xf>
    <xf numFmtId="43" fontId="1" fillId="24" borderId="0" xfId="0" applyNumberFormat="1" applyFont="1" applyFill="1" applyAlignment="1">
      <alignment/>
    </xf>
    <xf numFmtId="0" fontId="1" fillId="24" borderId="16" xfId="0" applyFont="1" applyFill="1" applyBorder="1" applyAlignment="1">
      <alignment horizontal="left"/>
    </xf>
    <xf numFmtId="191" fontId="1" fillId="24" borderId="16" xfId="0" applyNumberFormat="1" applyFont="1" applyFill="1" applyBorder="1" applyAlignment="1">
      <alignment horizontal="center"/>
    </xf>
    <xf numFmtId="0" fontId="1" fillId="24" borderId="12" xfId="0" applyFont="1" applyFill="1" applyBorder="1" applyAlignment="1" quotePrefix="1">
      <alignment horizontal="center"/>
    </xf>
    <xf numFmtId="191" fontId="1" fillId="24" borderId="0" xfId="0" applyNumberFormat="1" applyFont="1" applyFill="1" applyBorder="1" applyAlignment="1">
      <alignment horizontal="center"/>
    </xf>
    <xf numFmtId="191" fontId="1" fillId="24" borderId="14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/>
    </xf>
    <xf numFmtId="44" fontId="1" fillId="24" borderId="22" xfId="81" applyFont="1" applyFill="1" applyBorder="1" applyAlignment="1">
      <alignment/>
    </xf>
    <xf numFmtId="44" fontId="26" fillId="24" borderId="16" xfId="81" applyFont="1" applyFill="1" applyBorder="1" applyAlignment="1">
      <alignment/>
    </xf>
    <xf numFmtId="44" fontId="1" fillId="24" borderId="16" xfId="81" applyFont="1" applyFill="1" applyBorder="1" applyAlignment="1">
      <alignment/>
    </xf>
    <xf numFmtId="191" fontId="26" fillId="24" borderId="22" xfId="0" applyNumberFormat="1" applyFont="1" applyFill="1" applyBorder="1" applyAlignment="1">
      <alignment horizontal="center"/>
    </xf>
    <xf numFmtId="43" fontId="1" fillId="24" borderId="23" xfId="0" applyNumberFormat="1" applyFont="1" applyFill="1" applyBorder="1" applyAlignment="1">
      <alignment/>
    </xf>
    <xf numFmtId="0" fontId="23" fillId="24" borderId="0" xfId="0" applyFont="1" applyFill="1" applyAlignment="1">
      <alignment horizontal="left"/>
    </xf>
    <xf numFmtId="0" fontId="1" fillId="24" borderId="15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1" fillId="24" borderId="11" xfId="0" applyNumberFormat="1" applyFont="1" applyFill="1" applyBorder="1" applyAlignment="1">
      <alignment/>
    </xf>
    <xf numFmtId="43" fontId="1" fillId="24" borderId="24" xfId="0" applyNumberFormat="1" applyFont="1" applyFill="1" applyBorder="1" applyAlignment="1">
      <alignment/>
    </xf>
    <xf numFmtId="0" fontId="1" fillId="24" borderId="21" xfId="0" applyFont="1" applyFill="1" applyBorder="1" applyAlignment="1">
      <alignment/>
    </xf>
    <xf numFmtId="3" fontId="1" fillId="24" borderId="13" xfId="0" applyNumberFormat="1" applyFont="1" applyFill="1" applyBorder="1" applyAlignment="1">
      <alignment/>
    </xf>
    <xf numFmtId="0" fontId="1" fillId="24" borderId="23" xfId="0" applyFont="1" applyFill="1" applyBorder="1" applyAlignment="1">
      <alignment/>
    </xf>
    <xf numFmtId="3" fontId="1" fillId="24" borderId="17" xfId="0" applyNumberFormat="1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0" fontId="1" fillId="24" borderId="22" xfId="0" applyFont="1" applyFill="1" applyBorder="1" applyAlignment="1">
      <alignment horizontal="center"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3" fontId="1" fillId="24" borderId="12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198" fontId="26" fillId="24" borderId="23" xfId="0" applyNumberFormat="1" applyFont="1" applyFill="1" applyBorder="1" applyAlignment="1">
      <alignment/>
    </xf>
    <xf numFmtId="191" fontId="26" fillId="24" borderId="10" xfId="0" applyNumberFormat="1" applyFont="1" applyFill="1" applyBorder="1" applyAlignment="1">
      <alignment/>
    </xf>
    <xf numFmtId="191" fontId="26" fillId="24" borderId="15" xfId="0" applyNumberFormat="1" applyFont="1" applyFill="1" applyBorder="1" applyAlignment="1">
      <alignment horizontal="center"/>
    </xf>
    <xf numFmtId="198" fontId="26" fillId="24" borderId="24" xfId="0" applyNumberFormat="1" applyFont="1" applyFill="1" applyBorder="1" applyAlignment="1">
      <alignment/>
    </xf>
    <xf numFmtId="191" fontId="26" fillId="24" borderId="13" xfId="0" applyNumberFormat="1" applyFont="1" applyFill="1" applyBorder="1" applyAlignment="1">
      <alignment/>
    </xf>
    <xf numFmtId="191" fontId="26" fillId="24" borderId="20" xfId="0" applyNumberFormat="1" applyFont="1" applyFill="1" applyBorder="1" applyAlignment="1">
      <alignment horizontal="center"/>
    </xf>
    <xf numFmtId="198" fontId="26" fillId="24" borderId="21" xfId="0" applyNumberFormat="1" applyFont="1" applyFill="1" applyBorder="1" applyAlignment="1">
      <alignment/>
    </xf>
    <xf numFmtId="0" fontId="28" fillId="24" borderId="0" xfId="0" applyFont="1" applyFill="1" applyAlignment="1" quotePrefix="1">
      <alignment horizontal="center"/>
    </xf>
    <xf numFmtId="0" fontId="29" fillId="24" borderId="0" xfId="0" applyFont="1" applyFill="1" applyAlignment="1" quotePrefix="1">
      <alignment horizontal="center"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2" fillId="24" borderId="0" xfId="0" applyFont="1" applyFill="1" applyAlignment="1" quotePrefix="1">
      <alignment horizontal="center"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49" fontId="1" fillId="24" borderId="12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24" borderId="12" xfId="0" applyNumberFormat="1" applyFont="1" applyFill="1" applyBorder="1" applyAlignment="1">
      <alignment horizontal="left"/>
    </xf>
    <xf numFmtId="49" fontId="1" fillId="24" borderId="13" xfId="0" applyNumberFormat="1" applyFont="1" applyFill="1" applyBorder="1" applyAlignment="1">
      <alignment horizontal="left"/>
    </xf>
    <xf numFmtId="49" fontId="1" fillId="24" borderId="17" xfId="0" applyNumberFormat="1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2" fillId="24" borderId="0" xfId="0" applyFont="1" applyFill="1" applyAlignment="1">
      <alignment horizontal="left"/>
    </xf>
    <xf numFmtId="49" fontId="1" fillId="24" borderId="10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 quotePrefix="1">
      <alignment horizontal="center"/>
    </xf>
    <xf numFmtId="49" fontId="1" fillId="24" borderId="12" xfId="0" applyNumberFormat="1" applyFont="1" applyFill="1" applyBorder="1" applyAlignment="1" quotePrefix="1">
      <alignment horizontal="center"/>
    </xf>
    <xf numFmtId="191" fontId="1" fillId="24" borderId="0" xfId="0" applyNumberFormat="1" applyFont="1" applyFill="1" applyAlignment="1">
      <alignment/>
    </xf>
    <xf numFmtId="198" fontId="1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right"/>
    </xf>
    <xf numFmtId="0" fontId="34" fillId="0" borderId="0" xfId="0" applyFont="1" applyAlignment="1" quotePrefix="1">
      <alignment horizontal="right"/>
    </xf>
    <xf numFmtId="0" fontId="34" fillId="0" borderId="0" xfId="0" applyFont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center"/>
    </xf>
    <xf numFmtId="0" fontId="35" fillId="24" borderId="0" xfId="0" applyFont="1" applyFill="1" applyAlignment="1" quotePrefix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 quotePrefix="1">
      <alignment/>
    </xf>
    <xf numFmtId="0" fontId="36" fillId="0" borderId="25" xfId="0" applyFont="1" applyBorder="1" applyAlignment="1">
      <alignment horizontal="center" wrapText="1"/>
    </xf>
    <xf numFmtId="3" fontId="35" fillId="0" borderId="26" xfId="0" applyNumberFormat="1" applyFont="1" applyBorder="1" applyAlignment="1">
      <alignment horizontal="center" wrapText="1"/>
    </xf>
    <xf numFmtId="0" fontId="35" fillId="0" borderId="26" xfId="0" applyFont="1" applyBorder="1" applyAlignment="1">
      <alignment horizontal="center"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27" xfId="0" applyFont="1" applyBorder="1" applyAlignment="1">
      <alignment horizontal="center" wrapText="1"/>
    </xf>
    <xf numFmtId="0" fontId="36" fillId="0" borderId="25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22" fillId="24" borderId="0" xfId="0" applyFont="1" applyFill="1" applyAlignment="1">
      <alignment horizontal="right"/>
    </xf>
    <xf numFmtId="191" fontId="1" fillId="0" borderId="20" xfId="0" applyNumberFormat="1" applyFont="1" applyFill="1" applyBorder="1" applyAlignment="1">
      <alignment horizontal="right"/>
    </xf>
    <xf numFmtId="191" fontId="1" fillId="0" borderId="14" xfId="0" applyNumberFormat="1" applyFont="1" applyFill="1" applyBorder="1" applyAlignment="1">
      <alignment horizontal="right"/>
    </xf>
    <xf numFmtId="191" fontId="1" fillId="0" borderId="21" xfId="0" applyNumberFormat="1" applyFont="1" applyFill="1" applyBorder="1" applyAlignment="1">
      <alignment horizontal="right"/>
    </xf>
    <xf numFmtId="43" fontId="1" fillId="0" borderId="20" xfId="0" applyNumberFormat="1" applyFont="1" applyFill="1" applyBorder="1" applyAlignment="1">
      <alignment horizontal="right"/>
    </xf>
    <xf numFmtId="43" fontId="1" fillId="0" borderId="14" xfId="0" applyNumberFormat="1" applyFont="1" applyFill="1" applyBorder="1" applyAlignment="1">
      <alignment horizontal="right"/>
    </xf>
    <xf numFmtId="43" fontId="1" fillId="0" borderId="21" xfId="0" applyNumberFormat="1" applyFont="1" applyFill="1" applyBorder="1" applyAlignment="1">
      <alignment horizontal="right"/>
    </xf>
    <xf numFmtId="0" fontId="29" fillId="24" borderId="0" xfId="0" applyFont="1" applyFill="1" applyAlignment="1" quotePrefix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31" fillId="24" borderId="0" xfId="0" applyFont="1" applyFill="1" applyAlignment="1">
      <alignment horizontal="right"/>
    </xf>
    <xf numFmtId="0" fontId="31" fillId="24" borderId="0" xfId="0" applyFont="1" applyFill="1" applyBorder="1" applyAlignment="1">
      <alignment horizontal="right"/>
    </xf>
    <xf numFmtId="0" fontId="26" fillId="24" borderId="15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left"/>
    </xf>
    <xf numFmtId="0" fontId="27" fillId="24" borderId="16" xfId="0" applyFont="1" applyFill="1" applyBorder="1" applyAlignment="1">
      <alignment/>
    </xf>
    <xf numFmtId="0" fontId="26" fillId="24" borderId="16" xfId="0" applyFont="1" applyFill="1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urrency 2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Hyperlink" xfId="84"/>
    <cellStyle name="เซลล์ตรวจสอบ" xfId="85"/>
    <cellStyle name="เซลล์ที่มีการเชื่อมโยง" xfId="86"/>
    <cellStyle name="ดี" xfId="87"/>
    <cellStyle name="Followed Hyperlink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zoomScaleSheetLayoutView="115" zoomScalePageLayoutView="0" workbookViewId="0" topLeftCell="A1">
      <selection activeCell="C82" sqref="C82"/>
    </sheetView>
  </sheetViews>
  <sheetFormatPr defaultColWidth="9.140625" defaultRowHeight="12.75"/>
  <cols>
    <col min="1" max="1" width="2.7109375" style="1" customWidth="1"/>
    <col min="2" max="2" width="2.57421875" style="1" customWidth="1"/>
    <col min="3" max="3" width="16.7109375" style="1" customWidth="1"/>
    <col min="4" max="4" width="3.140625" style="1" customWidth="1"/>
    <col min="5" max="5" width="19.421875" style="1" customWidth="1"/>
    <col min="6" max="6" width="20.7109375" style="3" customWidth="1"/>
    <col min="7" max="7" width="10.28125" style="3" customWidth="1"/>
    <col min="8" max="8" width="10.140625" style="1" customWidth="1"/>
    <col min="9" max="9" width="2.8515625" style="3" customWidth="1"/>
    <col min="10" max="10" width="11.8515625" style="1" customWidth="1"/>
    <col min="11" max="11" width="10.7109375" style="1" customWidth="1"/>
    <col min="12" max="12" width="10.421875" style="3" customWidth="1"/>
    <col min="13" max="13" width="14.7109375" style="1" customWidth="1"/>
    <col min="14" max="14" width="10.140625" style="1" customWidth="1"/>
    <col min="15" max="16384" width="9.140625" style="1" customWidth="1"/>
  </cols>
  <sheetData>
    <row r="1" spans="1:12" ht="16.5" customHeight="1">
      <c r="A1" s="146" t="s">
        <v>290</v>
      </c>
      <c r="B1" s="146"/>
      <c r="C1" s="146"/>
      <c r="D1" s="146"/>
      <c r="E1" s="146"/>
      <c r="F1" s="146"/>
      <c r="G1" s="146"/>
      <c r="H1" s="147" t="s">
        <v>291</v>
      </c>
      <c r="I1" s="146"/>
      <c r="K1" s="146"/>
      <c r="L1" s="1"/>
    </row>
    <row r="2" spans="1:14" ht="16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"/>
      <c r="N2" s="147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25.5">
      <c r="A4" s="161" t="s">
        <v>292</v>
      </c>
      <c r="B4" s="161"/>
      <c r="C4" s="161"/>
      <c r="D4" s="161"/>
      <c r="E4" s="161"/>
      <c r="F4" s="161"/>
      <c r="G4" s="161"/>
      <c r="H4" s="161"/>
      <c r="I4" s="1"/>
      <c r="K4" s="3"/>
      <c r="L4" s="1"/>
    </row>
    <row r="5" spans="1:12" ht="25.5">
      <c r="A5" s="161" t="s">
        <v>293</v>
      </c>
      <c r="B5" s="161"/>
      <c r="C5" s="161"/>
      <c r="D5" s="161"/>
      <c r="E5" s="161"/>
      <c r="F5" s="161"/>
      <c r="G5" s="161"/>
      <c r="H5" s="161"/>
      <c r="I5" s="1"/>
      <c r="K5" s="3"/>
      <c r="L5" s="1"/>
    </row>
    <row r="6" spans="1:12" ht="25.5">
      <c r="A6" s="148" t="s">
        <v>294</v>
      </c>
      <c r="B6" s="149" t="s">
        <v>295</v>
      </c>
      <c r="C6" s="150"/>
      <c r="D6" s="150"/>
      <c r="E6" s="151"/>
      <c r="F6" s="151"/>
      <c r="G6" s="150"/>
      <c r="H6" s="151"/>
      <c r="I6" s="1"/>
      <c r="K6" s="3"/>
      <c r="L6" s="1"/>
    </row>
    <row r="7" spans="1:12" ht="21.75">
      <c r="A7" s="150"/>
      <c r="B7" s="152" t="s">
        <v>294</v>
      </c>
      <c r="C7" s="153" t="s">
        <v>296</v>
      </c>
      <c r="D7" s="150"/>
      <c r="E7" s="151"/>
      <c r="F7" s="151"/>
      <c r="G7" s="150"/>
      <c r="H7" s="151"/>
      <c r="I7" s="1"/>
      <c r="K7" s="3"/>
      <c r="L7" s="1"/>
    </row>
    <row r="8" spans="1:12" ht="21.75">
      <c r="A8" s="150"/>
      <c r="B8" s="150"/>
      <c r="C8" s="153" t="s">
        <v>297</v>
      </c>
      <c r="D8" s="150"/>
      <c r="E8" s="151"/>
      <c r="F8" s="151"/>
      <c r="G8" s="150"/>
      <c r="H8" s="151"/>
      <c r="I8" s="1"/>
      <c r="K8" s="3"/>
      <c r="L8" s="1"/>
    </row>
    <row r="9" spans="1:12" ht="21.75">
      <c r="A9" s="150"/>
      <c r="B9" s="150"/>
      <c r="C9" s="153" t="s">
        <v>298</v>
      </c>
      <c r="D9" s="153" t="s">
        <v>299</v>
      </c>
      <c r="E9" s="153" t="s">
        <v>300</v>
      </c>
      <c r="F9" s="151"/>
      <c r="G9" s="150"/>
      <c r="H9" s="151"/>
      <c r="I9" s="1"/>
      <c r="K9" s="3"/>
      <c r="L9" s="1"/>
    </row>
    <row r="10" spans="1:12" ht="21.75">
      <c r="A10" s="150"/>
      <c r="B10" s="150"/>
      <c r="C10" s="153" t="s">
        <v>301</v>
      </c>
      <c r="D10" s="153" t="s">
        <v>299</v>
      </c>
      <c r="E10" s="153" t="s">
        <v>302</v>
      </c>
      <c r="F10" s="151"/>
      <c r="G10" s="150"/>
      <c r="H10" s="151"/>
      <c r="I10" s="1"/>
      <c r="K10" s="3"/>
      <c r="L10" s="1"/>
    </row>
    <row r="11" spans="1:12" ht="21.75">
      <c r="A11" s="150"/>
      <c r="B11" s="150"/>
      <c r="C11" s="150"/>
      <c r="D11" s="150"/>
      <c r="E11" s="153" t="s">
        <v>303</v>
      </c>
      <c r="F11" s="151"/>
      <c r="G11" s="150"/>
      <c r="H11" s="151"/>
      <c r="I11" s="1"/>
      <c r="K11" s="3"/>
      <c r="L11" s="1"/>
    </row>
    <row r="12" spans="1:12" ht="21.75">
      <c r="A12" s="150"/>
      <c r="B12" s="150"/>
      <c r="C12" s="150"/>
      <c r="D12" s="150"/>
      <c r="E12" s="153" t="s">
        <v>304</v>
      </c>
      <c r="F12" s="151"/>
      <c r="G12" s="150"/>
      <c r="H12" s="151"/>
      <c r="I12" s="1"/>
      <c r="K12" s="3"/>
      <c r="L12" s="1"/>
    </row>
    <row r="13" spans="1:12" ht="21.75">
      <c r="A13" s="150"/>
      <c r="B13" s="150"/>
      <c r="C13" s="150"/>
      <c r="D13" s="150"/>
      <c r="E13" s="153" t="s">
        <v>305</v>
      </c>
      <c r="F13" s="151"/>
      <c r="G13" s="150"/>
      <c r="H13" s="151"/>
      <c r="I13" s="1"/>
      <c r="K13" s="3"/>
      <c r="L13" s="1"/>
    </row>
    <row r="14" spans="1:12" ht="21.75">
      <c r="A14" s="150"/>
      <c r="B14" s="150"/>
      <c r="C14" s="153" t="s">
        <v>306</v>
      </c>
      <c r="D14" s="153" t="s">
        <v>299</v>
      </c>
      <c r="E14" s="154" t="s">
        <v>307</v>
      </c>
      <c r="F14" s="151"/>
      <c r="G14" s="150"/>
      <c r="H14" s="151"/>
      <c r="I14" s="1"/>
      <c r="K14" s="3"/>
      <c r="L14" s="1"/>
    </row>
    <row r="15" spans="1:12" ht="21.75">
      <c r="A15" s="150"/>
      <c r="B15" s="150"/>
      <c r="C15" s="153" t="s">
        <v>0</v>
      </c>
      <c r="D15" s="153" t="s">
        <v>299</v>
      </c>
      <c r="E15" s="153" t="s">
        <v>308</v>
      </c>
      <c r="F15" s="151"/>
      <c r="G15" s="150"/>
      <c r="H15" s="151"/>
      <c r="I15" s="1"/>
      <c r="K15" s="3"/>
      <c r="L15" s="1"/>
    </row>
    <row r="16" spans="1:12" ht="21.75">
      <c r="A16" s="150"/>
      <c r="B16" s="150"/>
      <c r="C16" s="153" t="s">
        <v>297</v>
      </c>
      <c r="D16" s="150"/>
      <c r="E16" s="151"/>
      <c r="F16" s="151"/>
      <c r="G16" s="150"/>
      <c r="H16" s="151"/>
      <c r="I16" s="1"/>
      <c r="K16" s="3"/>
      <c r="L16" s="1"/>
    </row>
    <row r="17" spans="1:12" ht="6.75" customHeight="1" thickBot="1">
      <c r="A17" s="150"/>
      <c r="B17" s="150"/>
      <c r="C17" s="150"/>
      <c r="D17" s="150"/>
      <c r="E17" s="151"/>
      <c r="F17" s="151"/>
      <c r="G17" s="150"/>
      <c r="H17" s="151"/>
      <c r="I17" s="1"/>
      <c r="K17" s="3"/>
      <c r="L17" s="1"/>
    </row>
    <row r="18" spans="1:12" ht="22.5" thickBot="1">
      <c r="A18" s="150"/>
      <c r="B18" s="150"/>
      <c r="C18" s="162" t="s">
        <v>309</v>
      </c>
      <c r="D18" s="163"/>
      <c r="E18" s="155" t="s">
        <v>1</v>
      </c>
      <c r="F18" s="155" t="s">
        <v>310</v>
      </c>
      <c r="G18" s="150"/>
      <c r="H18" s="151"/>
      <c r="I18" s="1"/>
      <c r="K18" s="3"/>
      <c r="L18" s="1"/>
    </row>
    <row r="19" spans="1:12" ht="22.5" thickBot="1">
      <c r="A19" s="150"/>
      <c r="B19" s="150"/>
      <c r="C19" s="164" t="s">
        <v>311</v>
      </c>
      <c r="D19" s="165"/>
      <c r="E19" s="156">
        <v>290633730</v>
      </c>
      <c r="F19" s="157" t="s">
        <v>312</v>
      </c>
      <c r="G19" s="150"/>
      <c r="H19" s="151"/>
      <c r="I19" s="1"/>
      <c r="K19" s="3"/>
      <c r="L19" s="1"/>
    </row>
    <row r="20" spans="1:12" ht="11.25" customHeight="1">
      <c r="A20" s="150"/>
      <c r="B20" s="150"/>
      <c r="C20" s="150"/>
      <c r="D20" s="150"/>
      <c r="E20" s="151"/>
      <c r="F20" s="151"/>
      <c r="G20" s="150"/>
      <c r="H20" s="151"/>
      <c r="I20" s="1"/>
      <c r="K20" s="3"/>
      <c r="L20" s="1"/>
    </row>
    <row r="21" spans="1:12" ht="21.75">
      <c r="A21" s="150"/>
      <c r="B21" s="152" t="s">
        <v>313</v>
      </c>
      <c r="C21" s="153" t="s">
        <v>314</v>
      </c>
      <c r="D21" s="150"/>
      <c r="E21" s="151"/>
      <c r="F21" s="151"/>
      <c r="G21" s="150"/>
      <c r="H21" s="151"/>
      <c r="I21" s="1"/>
      <c r="K21" s="3"/>
      <c r="L21" s="1"/>
    </row>
    <row r="22" spans="1:12" ht="21.75">
      <c r="A22" s="150"/>
      <c r="B22" s="150"/>
      <c r="C22" s="153" t="s">
        <v>315</v>
      </c>
      <c r="D22" s="153" t="s">
        <v>299</v>
      </c>
      <c r="E22" s="158" t="s">
        <v>316</v>
      </c>
      <c r="F22" s="159"/>
      <c r="G22" s="158"/>
      <c r="H22" s="159"/>
      <c r="I22" s="1"/>
      <c r="K22" s="3"/>
      <c r="L22" s="1"/>
    </row>
    <row r="23" spans="1:12" ht="21.75">
      <c r="A23" s="150"/>
      <c r="B23" s="150"/>
      <c r="C23" s="150"/>
      <c r="D23" s="150"/>
      <c r="E23" s="158" t="s">
        <v>317</v>
      </c>
      <c r="F23" s="159"/>
      <c r="G23" s="158"/>
      <c r="H23" s="159"/>
      <c r="I23" s="1"/>
      <c r="K23" s="3"/>
      <c r="L23" s="1"/>
    </row>
    <row r="24" spans="1:12" ht="21.75">
      <c r="A24" s="150"/>
      <c r="B24" s="150"/>
      <c r="C24" s="150"/>
      <c r="D24" s="150"/>
      <c r="E24" s="158" t="s">
        <v>318</v>
      </c>
      <c r="F24" s="159"/>
      <c r="G24" s="158"/>
      <c r="H24" s="159"/>
      <c r="I24" s="1"/>
      <c r="K24" s="3"/>
      <c r="L24" s="1"/>
    </row>
    <row r="25" spans="1:12" ht="21.75">
      <c r="A25" s="150"/>
      <c r="B25" s="150"/>
      <c r="C25" s="150"/>
      <c r="D25" s="150"/>
      <c r="E25" s="158" t="s">
        <v>319</v>
      </c>
      <c r="F25" s="159"/>
      <c r="G25" s="158"/>
      <c r="H25" s="159"/>
      <c r="I25" s="1"/>
      <c r="K25" s="3"/>
      <c r="L25" s="1"/>
    </row>
    <row r="26" spans="1:12" ht="21.75">
      <c r="A26" s="150"/>
      <c r="B26" s="150"/>
      <c r="C26" s="150"/>
      <c r="D26" s="150"/>
      <c r="E26" s="158" t="s">
        <v>320</v>
      </c>
      <c r="F26" s="159"/>
      <c r="G26" s="158"/>
      <c r="H26" s="159"/>
      <c r="I26" s="1"/>
      <c r="K26" s="3"/>
      <c r="L26" s="1"/>
    </row>
    <row r="27" spans="1:8" ht="21.75">
      <c r="A27" s="150"/>
      <c r="B27" s="150"/>
      <c r="C27" s="153" t="s">
        <v>321</v>
      </c>
      <c r="D27" s="153" t="s">
        <v>299</v>
      </c>
      <c r="E27" s="153" t="s">
        <v>322</v>
      </c>
      <c r="F27" s="151"/>
      <c r="G27" s="151"/>
      <c r="H27" s="150"/>
    </row>
    <row r="28" spans="1:12" ht="21.75">
      <c r="A28" s="150"/>
      <c r="B28" s="150"/>
      <c r="C28" s="150"/>
      <c r="D28" s="150"/>
      <c r="E28" s="153" t="s">
        <v>323</v>
      </c>
      <c r="F28" s="151"/>
      <c r="G28" s="150"/>
      <c r="H28" s="151"/>
      <c r="I28" s="1"/>
      <c r="K28" s="3"/>
      <c r="L28" s="1"/>
    </row>
    <row r="29" spans="1:12" ht="21.75">
      <c r="A29" s="150"/>
      <c r="B29" s="150"/>
      <c r="C29" s="150"/>
      <c r="D29" s="150"/>
      <c r="E29" s="153" t="s">
        <v>324</v>
      </c>
      <c r="F29" s="151"/>
      <c r="G29" s="150"/>
      <c r="H29" s="151"/>
      <c r="I29" s="1"/>
      <c r="K29" s="3"/>
      <c r="L29" s="1"/>
    </row>
    <row r="30" spans="1:12" ht="21.75">
      <c r="A30" s="150"/>
      <c r="B30" s="150"/>
      <c r="C30" s="150"/>
      <c r="D30" s="150"/>
      <c r="E30" s="153" t="s">
        <v>325</v>
      </c>
      <c r="F30" s="151"/>
      <c r="G30" s="150"/>
      <c r="H30" s="151"/>
      <c r="I30" s="1"/>
      <c r="K30" s="3"/>
      <c r="L30" s="1"/>
    </row>
    <row r="31" spans="1:12" ht="21.75">
      <c r="A31" s="150"/>
      <c r="B31" s="150"/>
      <c r="C31" s="150"/>
      <c r="D31" s="150"/>
      <c r="E31" s="153" t="s">
        <v>326</v>
      </c>
      <c r="F31" s="151"/>
      <c r="G31" s="150"/>
      <c r="H31" s="151"/>
      <c r="I31" s="1"/>
      <c r="K31" s="3"/>
      <c r="L31" s="1"/>
    </row>
    <row r="32" spans="1:12" ht="21.75">
      <c r="A32" s="150"/>
      <c r="B32" s="150"/>
      <c r="C32" s="150"/>
      <c r="D32" s="150"/>
      <c r="E32" s="153" t="s">
        <v>327</v>
      </c>
      <c r="F32" s="151"/>
      <c r="G32" s="150"/>
      <c r="H32" s="151"/>
      <c r="I32" s="1"/>
      <c r="K32" s="3"/>
      <c r="L32" s="1"/>
    </row>
    <row r="33" spans="1:12" ht="21.75">
      <c r="A33" s="150"/>
      <c r="B33" s="150"/>
      <c r="C33" s="150"/>
      <c r="D33" s="150"/>
      <c r="E33" s="153" t="s">
        <v>328</v>
      </c>
      <c r="F33" s="151"/>
      <c r="G33" s="150"/>
      <c r="H33" s="151"/>
      <c r="I33" s="1"/>
      <c r="K33" s="3"/>
      <c r="L33" s="1"/>
    </row>
    <row r="34" spans="1:12" ht="21.75">
      <c r="A34" s="150"/>
      <c r="B34" s="150"/>
      <c r="C34" s="150"/>
      <c r="D34" s="150"/>
      <c r="E34" s="153" t="s">
        <v>329</v>
      </c>
      <c r="F34" s="151"/>
      <c r="G34" s="150"/>
      <c r="H34" s="151"/>
      <c r="I34" s="1"/>
      <c r="K34" s="3"/>
      <c r="L34" s="1"/>
    </row>
    <row r="35" spans="1:12" ht="21.75">
      <c r="A35" s="150"/>
      <c r="B35" s="150"/>
      <c r="C35" s="153" t="s">
        <v>330</v>
      </c>
      <c r="D35" s="153" t="s">
        <v>299</v>
      </c>
      <c r="E35" s="153" t="s">
        <v>331</v>
      </c>
      <c r="F35" s="151"/>
      <c r="G35" s="150"/>
      <c r="H35" s="151"/>
      <c r="I35" s="1"/>
      <c r="K35" s="3"/>
      <c r="L35" s="1"/>
    </row>
    <row r="36" spans="1:12" ht="21.75">
      <c r="A36" s="150"/>
      <c r="B36" s="150"/>
      <c r="C36" s="150"/>
      <c r="D36" s="150"/>
      <c r="E36" s="153" t="s">
        <v>332</v>
      </c>
      <c r="F36" s="151"/>
      <c r="G36" s="150"/>
      <c r="H36" s="151"/>
      <c r="I36" s="1"/>
      <c r="K36" s="3"/>
      <c r="L36" s="1"/>
    </row>
    <row r="37" spans="1:12" ht="21.75">
      <c r="A37" s="150"/>
      <c r="B37" s="150"/>
      <c r="C37" s="150"/>
      <c r="D37" s="150"/>
      <c r="E37" s="158" t="s">
        <v>333</v>
      </c>
      <c r="F37" s="159"/>
      <c r="G37" s="158"/>
      <c r="H37" s="159"/>
      <c r="I37" s="1"/>
      <c r="K37" s="3"/>
      <c r="L37" s="1"/>
    </row>
    <row r="38" spans="1:12" ht="21.75">
      <c r="A38" s="150"/>
      <c r="B38" s="150"/>
      <c r="C38" s="150"/>
      <c r="D38" s="150"/>
      <c r="E38" s="158" t="s">
        <v>334</v>
      </c>
      <c r="F38" s="159"/>
      <c r="G38" s="158"/>
      <c r="H38" s="159"/>
      <c r="I38" s="1"/>
      <c r="K38" s="3"/>
      <c r="L38" s="1"/>
    </row>
    <row r="39" spans="1:12" ht="2.25" customHeight="1">
      <c r="A39" s="150"/>
      <c r="B39" s="150"/>
      <c r="C39" s="150"/>
      <c r="D39" s="150"/>
      <c r="E39" s="150"/>
      <c r="F39" s="150"/>
      <c r="G39" s="150"/>
      <c r="H39" s="150"/>
      <c r="I39" s="1"/>
      <c r="K39" s="3"/>
      <c r="L39" s="1"/>
    </row>
    <row r="40" spans="5:12" ht="21.75">
      <c r="E40" s="3"/>
      <c r="G40" s="1"/>
      <c r="H40" s="3"/>
      <c r="I40" s="1"/>
      <c r="K40" s="3"/>
      <c r="L40" s="1"/>
    </row>
    <row r="41" spans="5:12" ht="21.75">
      <c r="E41" s="3"/>
      <c r="G41" s="1"/>
      <c r="H41" s="3"/>
      <c r="I41" s="1"/>
      <c r="K41" s="3"/>
      <c r="L41" s="1"/>
    </row>
    <row r="42" spans="5:12" ht="21.75">
      <c r="E42" s="3"/>
      <c r="G42" s="1"/>
      <c r="H42" s="3"/>
      <c r="I42" s="1"/>
      <c r="K42" s="3"/>
      <c r="L42" s="1"/>
    </row>
    <row r="43" spans="5:12" ht="21.75">
      <c r="E43" s="3"/>
      <c r="G43" s="1"/>
      <c r="H43" s="3"/>
      <c r="I43" s="1"/>
      <c r="K43" s="3"/>
      <c r="L43" s="1"/>
    </row>
    <row r="44" spans="5:12" ht="21.75">
      <c r="E44" s="3"/>
      <c r="G44" s="1"/>
      <c r="H44" s="3"/>
      <c r="I44" s="1"/>
      <c r="K44" s="3"/>
      <c r="L44" s="1"/>
    </row>
    <row r="45" spans="5:12" ht="21.75">
      <c r="E45" s="3"/>
      <c r="G45" s="1"/>
      <c r="H45" s="3"/>
      <c r="I45" s="1"/>
      <c r="K45" s="3"/>
      <c r="L45" s="1"/>
    </row>
    <row r="46" spans="5:12" ht="21.75">
      <c r="E46" s="3"/>
      <c r="G46" s="1"/>
      <c r="H46" s="3"/>
      <c r="I46" s="1"/>
      <c r="K46" s="3"/>
      <c r="L46" s="1"/>
    </row>
    <row r="47" spans="5:12" ht="21.75">
      <c r="E47" s="3"/>
      <c r="G47" s="1"/>
      <c r="H47" s="3"/>
      <c r="I47" s="1"/>
      <c r="K47" s="3"/>
      <c r="L47" s="1"/>
    </row>
    <row r="48" spans="5:12" ht="21.75">
      <c r="E48" s="3"/>
      <c r="G48" s="1"/>
      <c r="H48" s="3"/>
      <c r="I48" s="1"/>
      <c r="K48" s="3"/>
      <c r="L48" s="1"/>
    </row>
    <row r="49" spans="5:12" ht="21.75">
      <c r="E49" s="3"/>
      <c r="G49" s="1"/>
      <c r="H49" s="3"/>
      <c r="I49" s="1"/>
      <c r="K49" s="3"/>
      <c r="L49" s="1"/>
    </row>
    <row r="50" spans="5:12" ht="21.75">
      <c r="E50" s="3"/>
      <c r="G50" s="1"/>
      <c r="H50" s="3"/>
      <c r="I50" s="1"/>
      <c r="K50" s="3"/>
      <c r="L50" s="1"/>
    </row>
    <row r="51" spans="5:12" ht="21.75">
      <c r="E51" s="3"/>
      <c r="G51" s="1"/>
      <c r="H51" s="3"/>
      <c r="I51" s="1"/>
      <c r="K51" s="3"/>
      <c r="L51" s="1"/>
    </row>
    <row r="52" spans="5:12" ht="21.75">
      <c r="E52" s="3"/>
      <c r="G52" s="1"/>
      <c r="H52" s="3"/>
      <c r="I52" s="1"/>
      <c r="K52" s="3"/>
      <c r="L52" s="1"/>
    </row>
    <row r="53" spans="5:12" ht="21.75">
      <c r="E53" s="3"/>
      <c r="G53" s="1"/>
      <c r="H53" s="3"/>
      <c r="I53" s="1"/>
      <c r="K53" s="3"/>
      <c r="L53" s="1"/>
    </row>
    <row r="54" spans="5:12" ht="21.75">
      <c r="E54" s="3"/>
      <c r="G54" s="1"/>
      <c r="H54" s="3"/>
      <c r="I54" s="1"/>
      <c r="K54" s="3"/>
      <c r="L54" s="1"/>
    </row>
    <row r="55" spans="5:12" ht="21.75">
      <c r="E55" s="3"/>
      <c r="G55" s="1"/>
      <c r="H55" s="3"/>
      <c r="I55" s="1"/>
      <c r="K55" s="3"/>
      <c r="L55" s="1"/>
    </row>
    <row r="56" spans="5:12" ht="21.75">
      <c r="E56" s="3"/>
      <c r="G56" s="1"/>
      <c r="H56" s="3"/>
      <c r="I56" s="1"/>
      <c r="K56" s="3"/>
      <c r="L56" s="1"/>
    </row>
    <row r="57" spans="5:12" ht="21.75">
      <c r="E57" s="3"/>
      <c r="G57" s="1"/>
      <c r="H57" s="3"/>
      <c r="I57" s="1"/>
      <c r="K57" s="3"/>
      <c r="L57" s="1"/>
    </row>
    <row r="58" spans="5:12" ht="21.75">
      <c r="E58" s="3"/>
      <c r="G58" s="1"/>
      <c r="H58" s="3"/>
      <c r="I58" s="1"/>
      <c r="K58" s="3"/>
      <c r="L58" s="1"/>
    </row>
    <row r="59" spans="5:12" ht="21.75">
      <c r="E59" s="3"/>
      <c r="G59" s="1"/>
      <c r="H59" s="3"/>
      <c r="I59" s="1"/>
      <c r="K59" s="3"/>
      <c r="L59" s="1"/>
    </row>
  </sheetData>
  <sheetProtection/>
  <mergeCells count="4">
    <mergeCell ref="A4:H4"/>
    <mergeCell ref="A5:H5"/>
    <mergeCell ref="C18:D18"/>
    <mergeCell ref="C19:D19"/>
  </mergeCells>
  <printOptions/>
  <pageMargins left="1.1811023622047245" right="0.4724409448818898" top="0.5905511811023623" bottom="0.5905511811023623" header="0.5905511811023623" footer="0.5905511811023623"/>
  <pageSetup fitToHeight="1" fitToWidth="1" horizontalDpi="1200" verticalDpi="1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PageLayoutView="0" workbookViewId="0" topLeftCell="A37">
      <selection activeCell="D51" sqref="D51:D52"/>
    </sheetView>
  </sheetViews>
  <sheetFormatPr defaultColWidth="9.140625" defaultRowHeight="12.75"/>
  <cols>
    <col min="1" max="1" width="5.00390625" style="3" customWidth="1"/>
    <col min="2" max="2" width="21.57421875" style="1" customWidth="1"/>
    <col min="3" max="3" width="9.00390625" style="3" customWidth="1"/>
    <col min="4" max="4" width="21.8515625" style="1" customWidth="1"/>
    <col min="5" max="5" width="8.00390625" style="3" customWidth="1"/>
    <col min="6" max="6" width="11.7109375" style="1" customWidth="1"/>
    <col min="7" max="7" width="11.8515625" style="1" customWidth="1"/>
    <col min="8" max="8" width="0.9921875" style="3" customWidth="1"/>
    <col min="9" max="9" width="15.57421875" style="1" customWidth="1"/>
    <col min="10" max="10" width="9.28125" style="1" customWidth="1"/>
    <col min="11" max="11" width="0.85546875" style="1" customWidth="1"/>
    <col min="12" max="16384" width="9.140625" style="1" customWidth="1"/>
  </cols>
  <sheetData>
    <row r="1" spans="1:12" s="6" customFormat="1" ht="21.75" customHeight="1">
      <c r="A1" s="139" t="s">
        <v>2</v>
      </c>
      <c r="B1" s="5"/>
      <c r="C1" s="5"/>
      <c r="D1" s="5"/>
      <c r="E1" s="5"/>
      <c r="I1" s="166" t="s">
        <v>3</v>
      </c>
      <c r="J1" s="166"/>
      <c r="L1" s="7"/>
    </row>
    <row r="2" spans="1:9" ht="24.75" customHeight="1">
      <c r="A2" s="127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173" t="s">
        <v>335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4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9" s="3" customFormat="1" ht="29.25">
      <c r="A5" s="128"/>
      <c r="B5" s="8" t="s">
        <v>4</v>
      </c>
      <c r="D5" s="1"/>
      <c r="F5" s="1"/>
      <c r="G5" s="1"/>
      <c r="I5" s="1"/>
    </row>
    <row r="6" spans="1:9" s="3" customFormat="1" ht="29.25">
      <c r="A6" s="129" t="s">
        <v>5</v>
      </c>
      <c r="B6" s="8"/>
      <c r="D6" s="1"/>
      <c r="F6" s="1"/>
      <c r="G6" s="1"/>
      <c r="I6" s="1"/>
    </row>
    <row r="7" spans="1:9" s="3" customFormat="1" ht="29.25">
      <c r="A7" s="129" t="s">
        <v>6</v>
      </c>
      <c r="B7" s="8"/>
      <c r="D7" s="1"/>
      <c r="F7" s="1"/>
      <c r="G7" s="1"/>
      <c r="I7" s="1"/>
    </row>
    <row r="8" spans="1:10" ht="21.75">
      <c r="A8" s="174" t="s">
        <v>7</v>
      </c>
      <c r="B8" s="174" t="s">
        <v>8</v>
      </c>
      <c r="C8" s="174" t="s">
        <v>9</v>
      </c>
      <c r="D8" s="174" t="s">
        <v>0</v>
      </c>
      <c r="E8" s="9" t="s">
        <v>10</v>
      </c>
      <c r="F8" s="10" t="s">
        <v>11</v>
      </c>
      <c r="G8" s="9" t="s">
        <v>1</v>
      </c>
      <c r="H8" s="176" t="s">
        <v>12</v>
      </c>
      <c r="I8" s="176"/>
      <c r="J8" s="9" t="s">
        <v>13</v>
      </c>
    </row>
    <row r="9" spans="1:10" ht="21.75">
      <c r="A9" s="175"/>
      <c r="B9" s="175"/>
      <c r="C9" s="175"/>
      <c r="D9" s="175"/>
      <c r="E9" s="11" t="s">
        <v>14</v>
      </c>
      <c r="F9" s="12" t="s">
        <v>15</v>
      </c>
      <c r="G9" s="11" t="s">
        <v>16</v>
      </c>
      <c r="H9" s="177" t="s">
        <v>17</v>
      </c>
      <c r="I9" s="177"/>
      <c r="J9" s="11" t="s">
        <v>18</v>
      </c>
    </row>
    <row r="10" spans="1:10" ht="21.75">
      <c r="A10" s="15"/>
      <c r="B10" s="14"/>
      <c r="C10" s="15"/>
      <c r="D10" s="14"/>
      <c r="E10" s="15"/>
      <c r="F10" s="14"/>
      <c r="G10" s="15"/>
      <c r="H10" s="14"/>
      <c r="I10" s="14"/>
      <c r="J10" s="15" t="s">
        <v>19</v>
      </c>
    </row>
    <row r="11" spans="1:10" ht="21.75">
      <c r="A11" s="132" t="s">
        <v>20</v>
      </c>
      <c r="B11" s="16" t="s">
        <v>21</v>
      </c>
      <c r="C11" s="17" t="s">
        <v>22</v>
      </c>
      <c r="D11" s="16" t="s">
        <v>23</v>
      </c>
      <c r="E11" s="18" t="s">
        <v>24</v>
      </c>
      <c r="F11" s="19">
        <v>318421903</v>
      </c>
      <c r="G11" s="19">
        <v>33630158</v>
      </c>
      <c r="H11" s="20"/>
      <c r="I11" s="21">
        <v>1849658690</v>
      </c>
      <c r="J11" s="22">
        <v>10.56</v>
      </c>
    </row>
    <row r="12" spans="1:10" s="28" customFormat="1" ht="21.75">
      <c r="A12" s="133"/>
      <c r="B12" s="23"/>
      <c r="C12" s="24"/>
      <c r="D12" s="23"/>
      <c r="E12" s="25"/>
      <c r="F12" s="26"/>
      <c r="G12" s="167" t="s">
        <v>273</v>
      </c>
      <c r="H12" s="168"/>
      <c r="I12" s="169"/>
      <c r="J12" s="27"/>
    </row>
    <row r="13" spans="1:10" ht="21.75">
      <c r="A13" s="132" t="s">
        <v>25</v>
      </c>
      <c r="B13" s="29" t="s">
        <v>26</v>
      </c>
      <c r="C13" s="17" t="s">
        <v>22</v>
      </c>
      <c r="D13" s="29" t="s">
        <v>27</v>
      </c>
      <c r="E13" s="18" t="s">
        <v>24</v>
      </c>
      <c r="F13" s="30">
        <v>60000000</v>
      </c>
      <c r="G13" s="19">
        <v>11839980</v>
      </c>
      <c r="H13" s="31"/>
      <c r="I13" s="21">
        <v>227327616</v>
      </c>
      <c r="J13" s="22">
        <v>19.73</v>
      </c>
    </row>
    <row r="14" spans="1:10" s="32" customFormat="1" ht="21.75">
      <c r="A14" s="134"/>
      <c r="B14" s="23"/>
      <c r="C14" s="24"/>
      <c r="D14" s="23"/>
      <c r="E14" s="25"/>
      <c r="F14" s="26"/>
      <c r="G14" s="170" t="s">
        <v>273</v>
      </c>
      <c r="H14" s="171"/>
      <c r="I14" s="172"/>
      <c r="J14" s="27"/>
    </row>
    <row r="15" spans="1:10" ht="21.75">
      <c r="A15" s="132" t="s">
        <v>265</v>
      </c>
      <c r="B15" s="29" t="s">
        <v>259</v>
      </c>
      <c r="C15" s="17" t="s">
        <v>99</v>
      </c>
      <c r="D15" s="29" t="s">
        <v>260</v>
      </c>
      <c r="E15" s="18" t="s">
        <v>24</v>
      </c>
      <c r="F15" s="30">
        <v>540000000</v>
      </c>
      <c r="G15" s="19">
        <v>102112778</v>
      </c>
      <c r="H15" s="31"/>
      <c r="I15" s="21">
        <v>105176161.34</v>
      </c>
      <c r="J15" s="22">
        <v>18.91</v>
      </c>
    </row>
    <row r="16" spans="1:10" s="32" customFormat="1" ht="21.75">
      <c r="A16" s="134"/>
      <c r="B16" s="23"/>
      <c r="C16" s="24"/>
      <c r="D16" s="23"/>
      <c r="E16" s="25"/>
      <c r="F16" s="26"/>
      <c r="G16" s="170" t="s">
        <v>273</v>
      </c>
      <c r="H16" s="171"/>
      <c r="I16" s="172"/>
      <c r="J16" s="27"/>
    </row>
    <row r="17" spans="1:10" ht="21.75">
      <c r="A17" s="135" t="s">
        <v>261</v>
      </c>
      <c r="B17" s="34" t="s">
        <v>28</v>
      </c>
      <c r="C17" s="35" t="s">
        <v>29</v>
      </c>
      <c r="D17" s="34" t="s">
        <v>27</v>
      </c>
      <c r="E17" s="36" t="s">
        <v>24</v>
      </c>
      <c r="F17" s="37">
        <v>20000</v>
      </c>
      <c r="G17" s="38">
        <v>3800</v>
      </c>
      <c r="H17" s="39"/>
      <c r="I17" s="40">
        <v>1657750</v>
      </c>
      <c r="J17" s="41">
        <v>19</v>
      </c>
    </row>
    <row r="18" spans="1:10" ht="21.75">
      <c r="A18" s="136"/>
      <c r="B18" s="43" t="s">
        <v>30</v>
      </c>
      <c r="C18" s="44"/>
      <c r="D18" s="43"/>
      <c r="E18" s="45"/>
      <c r="F18" s="46"/>
      <c r="G18" s="47"/>
      <c r="H18" s="48"/>
      <c r="I18" s="43"/>
      <c r="J18" s="49"/>
    </row>
    <row r="19" spans="1:10" ht="21.75">
      <c r="A19" s="137" t="s">
        <v>33</v>
      </c>
      <c r="B19" s="50" t="s">
        <v>31</v>
      </c>
      <c r="C19" s="51" t="s">
        <v>22</v>
      </c>
      <c r="D19" s="50" t="s">
        <v>32</v>
      </c>
      <c r="E19" s="52" t="s">
        <v>24</v>
      </c>
      <c r="F19" s="53">
        <v>8000000</v>
      </c>
      <c r="G19" s="54">
        <v>1340142</v>
      </c>
      <c r="H19" s="55"/>
      <c r="I19" s="56">
        <v>101232031.65</v>
      </c>
      <c r="J19" s="57">
        <v>16.75</v>
      </c>
    </row>
    <row r="20" spans="1:10" ht="21.75">
      <c r="A20" s="137" t="s">
        <v>266</v>
      </c>
      <c r="B20" s="50" t="s">
        <v>34</v>
      </c>
      <c r="C20" s="51" t="s">
        <v>35</v>
      </c>
      <c r="D20" s="50" t="s">
        <v>36</v>
      </c>
      <c r="E20" s="52" t="s">
        <v>24</v>
      </c>
      <c r="F20" s="53">
        <v>1000000</v>
      </c>
      <c r="G20" s="54">
        <v>106200</v>
      </c>
      <c r="H20" s="55"/>
      <c r="I20" s="56">
        <v>15930000</v>
      </c>
      <c r="J20" s="57">
        <v>10.62</v>
      </c>
    </row>
    <row r="21" spans="1:10" ht="21.75">
      <c r="A21" s="135" t="s">
        <v>37</v>
      </c>
      <c r="B21" s="34" t="s">
        <v>38</v>
      </c>
      <c r="C21" s="35" t="s">
        <v>39</v>
      </c>
      <c r="D21" s="34" t="s">
        <v>40</v>
      </c>
      <c r="E21" s="36" t="s">
        <v>24</v>
      </c>
      <c r="F21" s="37">
        <v>150000</v>
      </c>
      <c r="G21" s="38">
        <v>15000</v>
      </c>
      <c r="H21" s="39"/>
      <c r="I21" s="40">
        <v>1500000</v>
      </c>
      <c r="J21" s="41">
        <v>10</v>
      </c>
    </row>
    <row r="22" spans="1:10" ht="21.75">
      <c r="A22" s="135"/>
      <c r="B22" s="34" t="s">
        <v>41</v>
      </c>
      <c r="C22" s="35"/>
      <c r="D22" s="34" t="s">
        <v>42</v>
      </c>
      <c r="E22" s="36"/>
      <c r="F22" s="37"/>
      <c r="G22" s="38"/>
      <c r="H22" s="39"/>
      <c r="I22" s="40"/>
      <c r="J22" s="41"/>
    </row>
    <row r="23" spans="1:10" ht="21.75">
      <c r="A23" s="136"/>
      <c r="B23" s="43"/>
      <c r="C23" s="44"/>
      <c r="D23" s="43" t="s">
        <v>43</v>
      </c>
      <c r="E23" s="45"/>
      <c r="F23" s="46"/>
      <c r="G23" s="47"/>
      <c r="H23" s="48"/>
      <c r="I23" s="58"/>
      <c r="J23" s="59"/>
    </row>
    <row r="24" spans="1:10" ht="21.75">
      <c r="A24" s="135" t="s">
        <v>44</v>
      </c>
      <c r="B24" s="34" t="s">
        <v>45</v>
      </c>
      <c r="C24" s="35" t="s">
        <v>22</v>
      </c>
      <c r="D24" s="34" t="s">
        <v>46</v>
      </c>
      <c r="E24" s="36" t="s">
        <v>24</v>
      </c>
      <c r="F24" s="37">
        <v>65000</v>
      </c>
      <c r="G24" s="38">
        <v>6500</v>
      </c>
      <c r="H24" s="39"/>
      <c r="I24" s="40">
        <v>390000</v>
      </c>
      <c r="J24" s="41">
        <v>10</v>
      </c>
    </row>
    <row r="25" spans="1:10" ht="21.75">
      <c r="A25" s="136"/>
      <c r="B25" s="43"/>
      <c r="C25" s="44"/>
      <c r="D25" s="43" t="s">
        <v>47</v>
      </c>
      <c r="E25" s="45"/>
      <c r="F25" s="46"/>
      <c r="G25" s="47"/>
      <c r="H25" s="48"/>
      <c r="I25" s="58"/>
      <c r="J25" s="59"/>
    </row>
    <row r="26" spans="1:10" ht="21.75">
      <c r="A26" s="135" t="s">
        <v>48</v>
      </c>
      <c r="B26" s="34" t="s">
        <v>49</v>
      </c>
      <c r="C26" s="35" t="s">
        <v>22</v>
      </c>
      <c r="D26" s="34" t="s">
        <v>50</v>
      </c>
      <c r="E26" s="36" t="s">
        <v>24</v>
      </c>
      <c r="F26" s="37">
        <v>400000</v>
      </c>
      <c r="G26" s="38">
        <v>40000</v>
      </c>
      <c r="H26" s="39"/>
      <c r="I26" s="40">
        <v>1125600</v>
      </c>
      <c r="J26" s="41">
        <v>10</v>
      </c>
    </row>
    <row r="27" spans="1:10" ht="21.75">
      <c r="A27" s="136"/>
      <c r="B27" s="43"/>
      <c r="C27" s="44"/>
      <c r="D27" s="43" t="s">
        <v>51</v>
      </c>
      <c r="E27" s="45"/>
      <c r="F27" s="46"/>
      <c r="G27" s="47"/>
      <c r="H27" s="48"/>
      <c r="I27" s="58"/>
      <c r="J27" s="59"/>
    </row>
    <row r="28" spans="1:10" ht="21.75">
      <c r="A28" s="135" t="s">
        <v>52</v>
      </c>
      <c r="B28" s="34" t="s">
        <v>53</v>
      </c>
      <c r="C28" s="35" t="s">
        <v>22</v>
      </c>
      <c r="D28" s="34" t="s">
        <v>54</v>
      </c>
      <c r="E28" s="36" t="s">
        <v>24</v>
      </c>
      <c r="F28" s="37">
        <v>2000000</v>
      </c>
      <c r="G28" s="38">
        <v>280000</v>
      </c>
      <c r="H28" s="39"/>
      <c r="I28" s="40">
        <v>18249000</v>
      </c>
      <c r="J28" s="41">
        <v>14</v>
      </c>
    </row>
    <row r="29" spans="1:10" ht="21.75">
      <c r="A29" s="136"/>
      <c r="B29" s="43"/>
      <c r="C29" s="44"/>
      <c r="D29" s="43" t="s">
        <v>55</v>
      </c>
      <c r="E29" s="45"/>
      <c r="F29" s="46"/>
      <c r="G29" s="47"/>
      <c r="H29" s="48"/>
      <c r="I29" s="58"/>
      <c r="J29" s="59"/>
    </row>
    <row r="30" spans="1:10" ht="21.75">
      <c r="A30" s="135" t="s">
        <v>274</v>
      </c>
      <c r="B30" s="34" t="s">
        <v>56</v>
      </c>
      <c r="C30" s="35" t="s">
        <v>57</v>
      </c>
      <c r="D30" s="34" t="s">
        <v>58</v>
      </c>
      <c r="E30" s="36" t="s">
        <v>24</v>
      </c>
      <c r="F30" s="37">
        <v>600</v>
      </c>
      <c r="G30" s="38">
        <v>115</v>
      </c>
      <c r="H30" s="39"/>
      <c r="I30" s="40">
        <v>2088400</v>
      </c>
      <c r="J30" s="41">
        <v>19.17</v>
      </c>
    </row>
    <row r="31" spans="1:10" ht="21.75">
      <c r="A31" s="136"/>
      <c r="B31" s="43"/>
      <c r="C31" s="44"/>
      <c r="D31" s="43" t="s">
        <v>59</v>
      </c>
      <c r="E31" s="45"/>
      <c r="F31" s="46"/>
      <c r="G31" s="47"/>
      <c r="H31" s="48"/>
      <c r="I31" s="58"/>
      <c r="J31" s="59"/>
    </row>
    <row r="32" spans="1:10" ht="21.75">
      <c r="A32" s="135" t="s">
        <v>275</v>
      </c>
      <c r="B32" s="34" t="s">
        <v>61</v>
      </c>
      <c r="C32" s="35" t="s">
        <v>22</v>
      </c>
      <c r="D32" s="34" t="s">
        <v>27</v>
      </c>
      <c r="E32" s="36" t="s">
        <v>24</v>
      </c>
      <c r="F32" s="37">
        <v>250000</v>
      </c>
      <c r="G32" s="38">
        <v>30000</v>
      </c>
      <c r="H32" s="39"/>
      <c r="I32" s="40">
        <v>3000000</v>
      </c>
      <c r="J32" s="41">
        <v>12</v>
      </c>
    </row>
    <row r="33" spans="1:10" ht="21.75">
      <c r="A33" s="135"/>
      <c r="B33" s="34" t="s">
        <v>41</v>
      </c>
      <c r="C33" s="35"/>
      <c r="D33" s="34" t="s">
        <v>62</v>
      </c>
      <c r="E33" s="36"/>
      <c r="F33" s="37"/>
      <c r="G33" s="38"/>
      <c r="H33" s="39"/>
      <c r="I33" s="40"/>
      <c r="J33" s="41"/>
    </row>
    <row r="34" spans="1:10" ht="21.75">
      <c r="A34" s="135"/>
      <c r="B34" s="34"/>
      <c r="C34" s="35"/>
      <c r="D34" s="34" t="s">
        <v>63</v>
      </c>
      <c r="E34" s="36"/>
      <c r="F34" s="37"/>
      <c r="G34" s="38"/>
      <c r="H34" s="39"/>
      <c r="I34" s="40"/>
      <c r="J34" s="41"/>
    </row>
    <row r="35" spans="1:10" ht="21.75">
      <c r="A35" s="136"/>
      <c r="B35" s="43"/>
      <c r="C35" s="44"/>
      <c r="D35" s="43" t="s">
        <v>64</v>
      </c>
      <c r="E35" s="45"/>
      <c r="F35" s="46"/>
      <c r="G35" s="47"/>
      <c r="H35" s="48"/>
      <c r="I35" s="58"/>
      <c r="J35" s="59"/>
    </row>
    <row r="36" spans="1:10" ht="21.75">
      <c r="A36" s="135" t="s">
        <v>60</v>
      </c>
      <c r="B36" s="34" t="s">
        <v>66</v>
      </c>
      <c r="C36" s="35" t="s">
        <v>22</v>
      </c>
      <c r="D36" s="34" t="s">
        <v>67</v>
      </c>
      <c r="E36" s="36" t="s">
        <v>24</v>
      </c>
      <c r="F36" s="37">
        <v>28000000</v>
      </c>
      <c r="G36" s="38">
        <v>3249474</v>
      </c>
      <c r="H36" s="39"/>
      <c r="I36" s="40">
        <v>32494740</v>
      </c>
      <c r="J36" s="41">
        <v>11.61</v>
      </c>
    </row>
    <row r="37" spans="1:10" ht="21.75">
      <c r="A37" s="135"/>
      <c r="B37" s="34" t="s">
        <v>68</v>
      </c>
      <c r="C37" s="35"/>
      <c r="D37" s="34" t="s">
        <v>69</v>
      </c>
      <c r="E37" s="36"/>
      <c r="F37" s="37"/>
      <c r="G37" s="38"/>
      <c r="H37" s="39"/>
      <c r="I37" s="40"/>
      <c r="J37" s="41"/>
    </row>
    <row r="38" spans="1:10" ht="21.75">
      <c r="A38" s="136"/>
      <c r="B38" s="43"/>
      <c r="C38" s="44"/>
      <c r="D38" s="43" t="s">
        <v>70</v>
      </c>
      <c r="E38" s="45"/>
      <c r="F38" s="46"/>
      <c r="G38" s="47"/>
      <c r="H38" s="48"/>
      <c r="I38" s="58"/>
      <c r="J38" s="59"/>
    </row>
    <row r="39" spans="1:10" ht="20.25" customHeight="1">
      <c r="A39" s="135" t="s">
        <v>65</v>
      </c>
      <c r="B39" s="34" t="s">
        <v>72</v>
      </c>
      <c r="C39" s="35" t="s">
        <v>22</v>
      </c>
      <c r="D39" s="34" t="s">
        <v>73</v>
      </c>
      <c r="E39" s="36" t="s">
        <v>24</v>
      </c>
      <c r="F39" s="37">
        <v>7000000</v>
      </c>
      <c r="G39" s="38">
        <v>1050000</v>
      </c>
      <c r="H39" s="39"/>
      <c r="I39" s="40">
        <v>10500000</v>
      </c>
      <c r="J39" s="41">
        <v>15</v>
      </c>
    </row>
    <row r="40" spans="1:10" ht="23.25" customHeight="1">
      <c r="A40" s="135"/>
      <c r="B40" s="34" t="s">
        <v>74</v>
      </c>
      <c r="C40" s="35"/>
      <c r="D40" s="34" t="s">
        <v>75</v>
      </c>
      <c r="E40" s="36"/>
      <c r="F40" s="37"/>
      <c r="G40" s="38"/>
      <c r="H40" s="39"/>
      <c r="I40" s="40"/>
      <c r="J40" s="41"/>
    </row>
    <row r="41" spans="1:10" ht="23.25" customHeight="1">
      <c r="A41" s="136"/>
      <c r="B41" s="43"/>
      <c r="C41" s="44"/>
      <c r="D41" s="43" t="s">
        <v>76</v>
      </c>
      <c r="E41" s="45"/>
      <c r="F41" s="46"/>
      <c r="G41" s="47"/>
      <c r="H41" s="48"/>
      <c r="I41" s="58"/>
      <c r="J41" s="59"/>
    </row>
    <row r="42" spans="1:10" ht="23.25" customHeight="1">
      <c r="A42" s="138" t="s">
        <v>77</v>
      </c>
      <c r="B42" s="34"/>
      <c r="C42" s="39"/>
      <c r="D42" s="34"/>
      <c r="E42" s="39"/>
      <c r="F42" s="37"/>
      <c r="G42" s="37"/>
      <c r="H42" s="39"/>
      <c r="I42" s="40"/>
      <c r="J42" s="40"/>
    </row>
    <row r="43" spans="1:10" ht="23.25" customHeight="1">
      <c r="A43" s="138"/>
      <c r="B43" s="34"/>
      <c r="C43" s="39"/>
      <c r="D43" s="34"/>
      <c r="E43" s="39"/>
      <c r="F43" s="37"/>
      <c r="G43" s="37"/>
      <c r="H43" s="39"/>
      <c r="I43" s="40"/>
      <c r="J43" s="40"/>
    </row>
    <row r="44" spans="1:10" ht="23.25" customHeight="1">
      <c r="A44" s="138"/>
      <c r="B44" s="34"/>
      <c r="C44" s="39"/>
      <c r="D44" s="34"/>
      <c r="E44" s="39"/>
      <c r="F44" s="37"/>
      <c r="G44" s="37"/>
      <c r="H44" s="39"/>
      <c r="I44" s="40"/>
      <c r="J44" s="40"/>
    </row>
    <row r="45" spans="1:10" ht="23.25" customHeight="1">
      <c r="A45" s="138"/>
      <c r="B45" s="34"/>
      <c r="C45" s="39"/>
      <c r="D45" s="34"/>
      <c r="E45" s="39"/>
      <c r="F45" s="37"/>
      <c r="G45" s="37"/>
      <c r="H45" s="39"/>
      <c r="I45" s="40"/>
      <c r="J45" s="40"/>
    </row>
    <row r="46" spans="1:12" s="6" customFormat="1" ht="21.75" customHeight="1">
      <c r="A46" s="139" t="s">
        <v>2</v>
      </c>
      <c r="B46" s="5"/>
      <c r="C46" s="5"/>
      <c r="D46" s="5"/>
      <c r="E46" s="5"/>
      <c r="F46" s="124"/>
      <c r="G46" s="124"/>
      <c r="H46" s="124"/>
      <c r="I46" s="166" t="s">
        <v>3</v>
      </c>
      <c r="J46" s="166"/>
      <c r="L46" s="7"/>
    </row>
    <row r="47" spans="1:9" ht="22.5" customHeight="1" hidden="1">
      <c r="A47" s="127"/>
      <c r="B47" s="2"/>
      <c r="C47" s="2"/>
      <c r="D47" s="2"/>
      <c r="E47" s="2"/>
      <c r="F47" s="2"/>
      <c r="G47" s="2"/>
      <c r="H47" s="2"/>
      <c r="I47" s="2"/>
    </row>
    <row r="48" spans="1:10" ht="18" customHeight="1">
      <c r="A48" s="173" t="s">
        <v>286</v>
      </c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ht="24.7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</row>
    <row r="50" spans="1:8" ht="26.25" customHeight="1">
      <c r="A50" s="129" t="s">
        <v>78</v>
      </c>
      <c r="C50" s="1"/>
      <c r="E50" s="1"/>
      <c r="H50" s="1"/>
    </row>
    <row r="51" spans="1:10" ht="33.75" customHeight="1">
      <c r="A51" s="174" t="s">
        <v>7</v>
      </c>
      <c r="B51" s="174" t="s">
        <v>8</v>
      </c>
      <c r="C51" s="174" t="s">
        <v>9</v>
      </c>
      <c r="D51" s="174" t="s">
        <v>0</v>
      </c>
      <c r="E51" s="9" t="s">
        <v>10</v>
      </c>
      <c r="F51" s="10" t="s">
        <v>11</v>
      </c>
      <c r="G51" s="9" t="s">
        <v>1</v>
      </c>
      <c r="H51" s="176" t="s">
        <v>12</v>
      </c>
      <c r="I51" s="176"/>
      <c r="J51" s="9" t="s">
        <v>13</v>
      </c>
    </row>
    <row r="52" spans="1:10" ht="24.75" customHeight="1">
      <c r="A52" s="175"/>
      <c r="B52" s="175"/>
      <c r="C52" s="175"/>
      <c r="D52" s="175"/>
      <c r="E52" s="11" t="s">
        <v>14</v>
      </c>
      <c r="F52" s="12" t="s">
        <v>15</v>
      </c>
      <c r="G52" s="11" t="s">
        <v>16</v>
      </c>
      <c r="H52" s="177" t="s">
        <v>17</v>
      </c>
      <c r="I52" s="177"/>
      <c r="J52" s="11" t="s">
        <v>18</v>
      </c>
    </row>
    <row r="53" spans="1:10" ht="21.75">
      <c r="A53" s="15"/>
      <c r="B53" s="14"/>
      <c r="C53" s="15"/>
      <c r="D53" s="14"/>
      <c r="E53" s="15"/>
      <c r="F53" s="14"/>
      <c r="G53" s="15"/>
      <c r="H53" s="14"/>
      <c r="I53" s="14"/>
      <c r="J53" s="15" t="s">
        <v>19</v>
      </c>
    </row>
    <row r="54" spans="1:10" ht="21.75">
      <c r="A54" s="135" t="s">
        <v>71</v>
      </c>
      <c r="B54" s="34" t="s">
        <v>80</v>
      </c>
      <c r="C54" s="35" t="s">
        <v>22</v>
      </c>
      <c r="D54" s="34" t="s">
        <v>81</v>
      </c>
      <c r="E54" s="36" t="s">
        <v>24</v>
      </c>
      <c r="F54" s="38">
        <v>2989998</v>
      </c>
      <c r="G54" s="37">
        <v>500000</v>
      </c>
      <c r="H54" s="60"/>
      <c r="I54" s="61">
        <v>5000000</v>
      </c>
      <c r="J54" s="41">
        <v>12.53</v>
      </c>
    </row>
    <row r="55" spans="1:10" ht="21.75">
      <c r="A55" s="135"/>
      <c r="B55" s="34"/>
      <c r="C55" s="36"/>
      <c r="D55" s="34" t="s">
        <v>82</v>
      </c>
      <c r="E55" s="62" t="s">
        <v>83</v>
      </c>
      <c r="F55" s="38">
        <v>1000002</v>
      </c>
      <c r="G55" s="37">
        <v>0</v>
      </c>
      <c r="H55" s="60"/>
      <c r="I55" s="61">
        <v>0</v>
      </c>
      <c r="J55" s="41"/>
    </row>
    <row r="56" spans="1:10" ht="21.75">
      <c r="A56" s="136"/>
      <c r="B56" s="43"/>
      <c r="C56" s="45"/>
      <c r="D56" s="43" t="s">
        <v>84</v>
      </c>
      <c r="E56" s="45"/>
      <c r="F56" s="47"/>
      <c r="G56" s="46"/>
      <c r="H56" s="63"/>
      <c r="I56" s="64"/>
      <c r="J56" s="59"/>
    </row>
    <row r="57" spans="1:10" ht="21.75">
      <c r="A57" s="135" t="s">
        <v>267</v>
      </c>
      <c r="B57" s="34" t="s">
        <v>262</v>
      </c>
      <c r="C57" s="35" t="s">
        <v>22</v>
      </c>
      <c r="D57" s="34" t="s">
        <v>263</v>
      </c>
      <c r="E57" s="36" t="s">
        <v>24</v>
      </c>
      <c r="F57" s="38">
        <v>100000</v>
      </c>
      <c r="G57" s="37">
        <v>15000</v>
      </c>
      <c r="H57" s="60"/>
      <c r="I57" s="61">
        <v>15000000</v>
      </c>
      <c r="J57" s="41">
        <v>15</v>
      </c>
    </row>
    <row r="58" spans="1:10" ht="21.75">
      <c r="A58" s="135"/>
      <c r="B58" s="34"/>
      <c r="C58" s="36"/>
      <c r="D58" s="34" t="s">
        <v>264</v>
      </c>
      <c r="E58" s="62"/>
      <c r="F58" s="38"/>
      <c r="G58" s="37"/>
      <c r="H58" s="60"/>
      <c r="I58" s="61"/>
      <c r="J58" s="41"/>
    </row>
    <row r="59" spans="1:10" ht="21.75">
      <c r="A59" s="130"/>
      <c r="B59" s="34"/>
      <c r="C59" s="36"/>
      <c r="D59" s="34" t="s">
        <v>269</v>
      </c>
      <c r="E59" s="62"/>
      <c r="F59" s="38"/>
      <c r="G59" s="37"/>
      <c r="H59" s="60"/>
      <c r="I59" s="61"/>
      <c r="J59" s="41"/>
    </row>
    <row r="60" spans="1:10" ht="21.75">
      <c r="A60" s="131"/>
      <c r="B60" s="43"/>
      <c r="C60" s="45"/>
      <c r="D60" s="43" t="s">
        <v>268</v>
      </c>
      <c r="E60" s="45"/>
      <c r="F60" s="47"/>
      <c r="G60" s="46"/>
      <c r="H60" s="63"/>
      <c r="I60" s="64"/>
      <c r="J60" s="59"/>
    </row>
    <row r="61" spans="1:10" ht="21.75">
      <c r="A61" s="135" t="s">
        <v>79</v>
      </c>
      <c r="B61" s="34" t="s">
        <v>270</v>
      </c>
      <c r="C61" s="35" t="s">
        <v>22</v>
      </c>
      <c r="D61" s="34" t="s">
        <v>272</v>
      </c>
      <c r="E61" s="36" t="s">
        <v>24</v>
      </c>
      <c r="F61" s="38">
        <v>30000</v>
      </c>
      <c r="G61" s="37">
        <v>3300</v>
      </c>
      <c r="H61" s="60"/>
      <c r="I61" s="61">
        <v>3300000</v>
      </c>
      <c r="J61" s="41">
        <v>11</v>
      </c>
    </row>
    <row r="62" spans="1:10" s="34" customFormat="1" ht="21.75">
      <c r="A62" s="106"/>
      <c r="B62" s="66"/>
      <c r="C62" s="66" t="s">
        <v>85</v>
      </c>
      <c r="D62" s="66"/>
      <c r="E62" s="67"/>
      <c r="F62" s="68">
        <f>SUM(F11:F41)+SUM(F54:F61)</f>
        <v>969427503</v>
      </c>
      <c r="G62" s="68">
        <f>SUM(G11:G41)+SUM(G54:G61)</f>
        <v>154222447</v>
      </c>
      <c r="H62" s="67">
        <f>SUM(H11:H41)+SUM(H54:H58)</f>
        <v>0</v>
      </c>
      <c r="I62" s="69">
        <f>SUM(I11:I41)+SUM(I54:I61)</f>
        <v>2393629988.9900002</v>
      </c>
      <c r="J62" s="69"/>
    </row>
    <row r="63" spans="1:10" ht="21.75">
      <c r="A63" s="39"/>
      <c r="B63" s="12"/>
      <c r="C63" s="12"/>
      <c r="D63" s="12"/>
      <c r="E63" s="12"/>
      <c r="F63" s="70"/>
      <c r="G63" s="70"/>
      <c r="H63" s="12"/>
      <c r="I63" s="71"/>
      <c r="J63" s="71"/>
    </row>
    <row r="65" ht="21.75">
      <c r="I65" s="83"/>
    </row>
  </sheetData>
  <sheetProtection/>
  <mergeCells count="19">
    <mergeCell ref="H51:I51"/>
    <mergeCell ref="B8:B9"/>
    <mergeCell ref="C8:C9"/>
    <mergeCell ref="H8:I8"/>
    <mergeCell ref="H9:I9"/>
    <mergeCell ref="A48:J48"/>
    <mergeCell ref="D51:D52"/>
    <mergeCell ref="G16:I16"/>
    <mergeCell ref="H52:I52"/>
    <mergeCell ref="A51:A52"/>
    <mergeCell ref="B51:B52"/>
    <mergeCell ref="A8:A9"/>
    <mergeCell ref="D8:D9"/>
    <mergeCell ref="C51:C52"/>
    <mergeCell ref="I1:J1"/>
    <mergeCell ref="I46:J46"/>
    <mergeCell ref="G12:I12"/>
    <mergeCell ref="G14:I14"/>
    <mergeCell ref="A3:J3"/>
  </mergeCells>
  <printOptions/>
  <pageMargins left="1.1811023622047245" right="0.7874015748031497" top="0.5905511811023623" bottom="1.1811023622047245" header="1.5748031496062993" footer="1.1811023622047245"/>
  <pageSetup horizontalDpi="600" verticalDpi="600" orientation="portrait" paperSize="9" scale="71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40">
      <selection activeCell="B52" sqref="B52"/>
    </sheetView>
  </sheetViews>
  <sheetFormatPr defaultColWidth="9.140625" defaultRowHeight="12.75"/>
  <cols>
    <col min="1" max="1" width="5.00390625" style="3" customWidth="1"/>
    <col min="2" max="2" width="23.8515625" style="1" customWidth="1"/>
    <col min="3" max="3" width="12.421875" style="3" customWidth="1"/>
    <col min="4" max="4" width="17.8515625" style="1" customWidth="1"/>
    <col min="5" max="5" width="8.28125" style="3" customWidth="1"/>
    <col min="6" max="6" width="13.421875" style="1" customWidth="1"/>
    <col min="7" max="7" width="12.28125" style="1" customWidth="1"/>
    <col min="8" max="8" width="0.9921875" style="3" customWidth="1"/>
    <col min="9" max="9" width="15.7109375" style="1" customWidth="1"/>
    <col min="10" max="10" width="9.57421875" style="1" customWidth="1"/>
    <col min="11" max="11" width="0.85546875" style="1" customWidth="1"/>
    <col min="12" max="16384" width="9.140625" style="1" customWidth="1"/>
  </cols>
  <sheetData>
    <row r="1" spans="1:10" s="6" customFormat="1" ht="21.75" customHeight="1">
      <c r="A1" s="125" t="s">
        <v>2</v>
      </c>
      <c r="B1" s="125"/>
      <c r="C1" s="125"/>
      <c r="D1" s="125"/>
      <c r="E1" s="125"/>
      <c r="F1" s="126"/>
      <c r="G1" s="126"/>
      <c r="H1" s="126"/>
      <c r="I1" s="178" t="s">
        <v>3</v>
      </c>
      <c r="J1" s="178"/>
    </row>
    <row r="2" spans="1:8" ht="24.75" customHeight="1">
      <c r="A2" s="72"/>
      <c r="B2" s="73"/>
      <c r="C2" s="74"/>
      <c r="D2" s="74"/>
      <c r="E2" s="74"/>
      <c r="H2" s="1"/>
    </row>
    <row r="3" spans="1:10" ht="18" customHeight="1">
      <c r="A3" s="173" t="s">
        <v>287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8" ht="24.75" customHeight="1">
      <c r="A4" s="1"/>
      <c r="C4" s="1"/>
      <c r="E4" s="1"/>
      <c r="H4" s="1"/>
    </row>
    <row r="5" spans="1:9" s="3" customFormat="1" ht="21.75" customHeight="1">
      <c r="A5" s="8" t="s">
        <v>86</v>
      </c>
      <c r="B5" s="1"/>
      <c r="D5" s="1"/>
      <c r="F5" s="1"/>
      <c r="G5" s="1"/>
      <c r="I5" s="1"/>
    </row>
    <row r="6" spans="1:10" ht="21.75" customHeight="1">
      <c r="A6" s="174" t="s">
        <v>7</v>
      </c>
      <c r="B6" s="174" t="s">
        <v>8</v>
      </c>
      <c r="C6" s="174" t="s">
        <v>9</v>
      </c>
      <c r="D6" s="174" t="s">
        <v>0</v>
      </c>
      <c r="E6" s="9" t="s">
        <v>10</v>
      </c>
      <c r="F6" s="10" t="s">
        <v>11</v>
      </c>
      <c r="G6" s="9" t="s">
        <v>1</v>
      </c>
      <c r="H6" s="180" t="s">
        <v>12</v>
      </c>
      <c r="I6" s="181"/>
      <c r="J6" s="9" t="s">
        <v>13</v>
      </c>
    </row>
    <row r="7" spans="1:10" ht="21.75" customHeight="1">
      <c r="A7" s="175"/>
      <c r="B7" s="175"/>
      <c r="C7" s="175"/>
      <c r="D7" s="175"/>
      <c r="E7" s="11" t="s">
        <v>14</v>
      </c>
      <c r="F7" s="12" t="s">
        <v>15</v>
      </c>
      <c r="G7" s="11" t="s">
        <v>16</v>
      </c>
      <c r="H7" s="182" t="s">
        <v>17</v>
      </c>
      <c r="I7" s="183"/>
      <c r="J7" s="11" t="s">
        <v>18</v>
      </c>
    </row>
    <row r="8" spans="1:10" ht="21.75" customHeight="1">
      <c r="A8" s="13"/>
      <c r="B8" s="14"/>
      <c r="C8" s="15"/>
      <c r="D8" s="14"/>
      <c r="E8" s="15"/>
      <c r="F8" s="14"/>
      <c r="G8" s="15"/>
      <c r="H8" s="14"/>
      <c r="I8" s="14"/>
      <c r="J8" s="15" t="s">
        <v>19</v>
      </c>
    </row>
    <row r="9" spans="1:10" ht="21.75" customHeight="1">
      <c r="A9" s="140" t="s">
        <v>87</v>
      </c>
      <c r="B9" s="29" t="s">
        <v>88</v>
      </c>
      <c r="C9" s="17" t="s">
        <v>22</v>
      </c>
      <c r="D9" s="75" t="s">
        <v>89</v>
      </c>
      <c r="E9" s="18" t="s">
        <v>24</v>
      </c>
      <c r="F9" s="76">
        <v>108000000</v>
      </c>
      <c r="G9" s="77">
        <v>11261720</v>
      </c>
      <c r="H9" s="31"/>
      <c r="I9" s="21">
        <v>113743372</v>
      </c>
      <c r="J9" s="22">
        <v>10.43</v>
      </c>
    </row>
    <row r="10" spans="1:10" ht="21.75" customHeight="1">
      <c r="A10" s="131"/>
      <c r="B10" s="43"/>
      <c r="C10" s="44"/>
      <c r="D10" s="78"/>
      <c r="E10" s="45"/>
      <c r="F10" s="79"/>
      <c r="G10" s="167" t="s">
        <v>273</v>
      </c>
      <c r="H10" s="168"/>
      <c r="I10" s="169"/>
      <c r="J10" s="59"/>
    </row>
    <row r="11" spans="1:10" ht="21.75" customHeight="1">
      <c r="A11" s="130" t="s">
        <v>90</v>
      </c>
      <c r="B11" s="34" t="s">
        <v>91</v>
      </c>
      <c r="C11" s="35" t="s">
        <v>22</v>
      </c>
      <c r="D11" s="80" t="s">
        <v>76</v>
      </c>
      <c r="E11" s="36" t="s">
        <v>24</v>
      </c>
      <c r="F11" s="81">
        <v>149930828</v>
      </c>
      <c r="G11" s="82">
        <v>21897781</v>
      </c>
      <c r="H11" s="39"/>
      <c r="I11" s="40">
        <v>394160058</v>
      </c>
      <c r="J11" s="41">
        <v>14.61</v>
      </c>
    </row>
    <row r="12" spans="1:10" ht="21.75" customHeight="1">
      <c r="A12" s="131"/>
      <c r="B12" s="43" t="s">
        <v>92</v>
      </c>
      <c r="C12" s="44"/>
      <c r="D12" s="78"/>
      <c r="E12" s="45"/>
      <c r="F12" s="79"/>
      <c r="G12" s="167" t="s">
        <v>273</v>
      </c>
      <c r="H12" s="168"/>
      <c r="I12" s="169"/>
      <c r="J12" s="42"/>
    </row>
    <row r="13" spans="1:10" ht="21.75">
      <c r="A13" s="130" t="s">
        <v>93</v>
      </c>
      <c r="B13" s="34" t="s">
        <v>94</v>
      </c>
      <c r="C13" s="35" t="s">
        <v>22</v>
      </c>
      <c r="D13" s="80" t="s">
        <v>95</v>
      </c>
      <c r="E13" s="36" t="s">
        <v>24</v>
      </c>
      <c r="F13" s="81">
        <v>120000000</v>
      </c>
      <c r="G13" s="82">
        <v>12307040</v>
      </c>
      <c r="H13" s="39"/>
      <c r="I13" s="40">
        <v>294138256</v>
      </c>
      <c r="J13" s="41">
        <v>10.26</v>
      </c>
    </row>
    <row r="14" spans="1:10" ht="21.75">
      <c r="A14" s="131"/>
      <c r="B14" s="43"/>
      <c r="C14" s="44"/>
      <c r="D14" s="78" t="s">
        <v>96</v>
      </c>
      <c r="E14" s="45"/>
      <c r="F14" s="79"/>
      <c r="G14" s="167" t="s">
        <v>273</v>
      </c>
      <c r="H14" s="168"/>
      <c r="I14" s="169"/>
      <c r="J14" s="42"/>
    </row>
    <row r="15" spans="1:11" ht="21.75">
      <c r="A15" s="140" t="s">
        <v>97</v>
      </c>
      <c r="B15" s="29" t="s">
        <v>98</v>
      </c>
      <c r="C15" s="17" t="s">
        <v>99</v>
      </c>
      <c r="D15" s="75" t="s">
        <v>100</v>
      </c>
      <c r="E15" s="18" t="s">
        <v>24</v>
      </c>
      <c r="F15" s="30">
        <v>955000000</v>
      </c>
      <c r="G15" s="19">
        <v>99432960</v>
      </c>
      <c r="H15" s="31"/>
      <c r="I15" s="21">
        <v>701002368</v>
      </c>
      <c r="J15" s="22">
        <v>10.41</v>
      </c>
      <c r="K15" s="83"/>
    </row>
    <row r="16" spans="1:11" ht="21.75">
      <c r="A16" s="131"/>
      <c r="B16" s="43"/>
      <c r="C16" s="44"/>
      <c r="D16" s="78"/>
      <c r="E16" s="45"/>
      <c r="F16" s="46"/>
      <c r="G16" s="167" t="s">
        <v>273</v>
      </c>
      <c r="H16" s="168"/>
      <c r="I16" s="169"/>
      <c r="J16" s="59"/>
      <c r="K16" s="83"/>
    </row>
    <row r="17" spans="1:11" ht="21.75">
      <c r="A17" s="141" t="s">
        <v>101</v>
      </c>
      <c r="B17" s="50" t="s">
        <v>102</v>
      </c>
      <c r="C17" s="51" t="s">
        <v>22</v>
      </c>
      <c r="D17" s="84" t="s">
        <v>103</v>
      </c>
      <c r="E17" s="52" t="s">
        <v>24</v>
      </c>
      <c r="F17" s="53">
        <v>3000000</v>
      </c>
      <c r="G17" s="54">
        <v>360000</v>
      </c>
      <c r="H17" s="55"/>
      <c r="I17" s="56">
        <v>36000000</v>
      </c>
      <c r="J17" s="57">
        <v>12</v>
      </c>
      <c r="K17" s="83"/>
    </row>
    <row r="18" spans="1:11" ht="21.75">
      <c r="A18" s="141" t="s">
        <v>104</v>
      </c>
      <c r="B18" s="50" t="s">
        <v>105</v>
      </c>
      <c r="C18" s="51" t="s">
        <v>22</v>
      </c>
      <c r="D18" s="84" t="s">
        <v>106</v>
      </c>
      <c r="E18" s="52" t="s">
        <v>24</v>
      </c>
      <c r="F18" s="53">
        <v>810000</v>
      </c>
      <c r="G18" s="54">
        <v>110100</v>
      </c>
      <c r="H18" s="55"/>
      <c r="I18" s="56">
        <v>10817496</v>
      </c>
      <c r="J18" s="57">
        <v>13.59</v>
      </c>
      <c r="K18" s="83"/>
    </row>
    <row r="19" spans="1:11" ht="21.75">
      <c r="A19" s="141" t="s">
        <v>107</v>
      </c>
      <c r="B19" s="50" t="s">
        <v>108</v>
      </c>
      <c r="C19" s="51" t="s">
        <v>22</v>
      </c>
      <c r="D19" s="84" t="s">
        <v>109</v>
      </c>
      <c r="E19" s="52" t="s">
        <v>24</v>
      </c>
      <c r="F19" s="53">
        <v>400000</v>
      </c>
      <c r="G19" s="54">
        <v>50000</v>
      </c>
      <c r="H19" s="55"/>
      <c r="I19" s="56">
        <v>5000000</v>
      </c>
      <c r="J19" s="57">
        <v>12.5</v>
      </c>
      <c r="K19" s="83"/>
    </row>
    <row r="20" spans="1:11" ht="21.75">
      <c r="A20" s="141" t="s">
        <v>110</v>
      </c>
      <c r="B20" s="50" t="s">
        <v>111</v>
      </c>
      <c r="C20" s="51" t="s">
        <v>22</v>
      </c>
      <c r="D20" s="84" t="s">
        <v>112</v>
      </c>
      <c r="E20" s="52" t="s">
        <v>24</v>
      </c>
      <c r="F20" s="53">
        <v>1600000</v>
      </c>
      <c r="G20" s="54">
        <v>192000</v>
      </c>
      <c r="H20" s="55"/>
      <c r="I20" s="56">
        <v>18200000</v>
      </c>
      <c r="J20" s="57">
        <v>12</v>
      </c>
      <c r="K20" s="83"/>
    </row>
    <row r="21" spans="1:11" ht="21.75">
      <c r="A21" s="141" t="s">
        <v>113</v>
      </c>
      <c r="B21" s="50" t="s">
        <v>115</v>
      </c>
      <c r="C21" s="51" t="s">
        <v>22</v>
      </c>
      <c r="D21" s="84" t="s">
        <v>116</v>
      </c>
      <c r="E21" s="52" t="s">
        <v>24</v>
      </c>
      <c r="F21" s="53">
        <v>400000</v>
      </c>
      <c r="G21" s="54">
        <v>76000</v>
      </c>
      <c r="H21" s="55"/>
      <c r="I21" s="56">
        <v>7600000</v>
      </c>
      <c r="J21" s="57">
        <v>19</v>
      </c>
      <c r="K21" s="83"/>
    </row>
    <row r="22" spans="1:11" ht="21.75">
      <c r="A22" s="130" t="s">
        <v>114</v>
      </c>
      <c r="B22" s="34" t="s">
        <v>118</v>
      </c>
      <c r="C22" s="35" t="s">
        <v>22</v>
      </c>
      <c r="D22" s="80" t="s">
        <v>119</v>
      </c>
      <c r="E22" s="36" t="s">
        <v>24</v>
      </c>
      <c r="F22" s="37">
        <v>500000</v>
      </c>
      <c r="G22" s="38">
        <v>140000</v>
      </c>
      <c r="H22" s="39"/>
      <c r="I22" s="40">
        <v>21727300</v>
      </c>
      <c r="J22" s="41">
        <v>28</v>
      </c>
      <c r="K22" s="83"/>
    </row>
    <row r="23" spans="1:11" ht="21.75">
      <c r="A23" s="131"/>
      <c r="B23" s="43" t="s">
        <v>120</v>
      </c>
      <c r="C23" s="44"/>
      <c r="D23" s="78"/>
      <c r="E23" s="45"/>
      <c r="F23" s="46"/>
      <c r="G23" s="47"/>
      <c r="H23" s="48"/>
      <c r="I23" s="58"/>
      <c r="J23" s="59"/>
      <c r="K23" s="83"/>
    </row>
    <row r="24" spans="1:11" ht="21.75">
      <c r="A24" s="142" t="s">
        <v>276</v>
      </c>
      <c r="B24" s="50" t="s">
        <v>122</v>
      </c>
      <c r="C24" s="51" t="s">
        <v>22</v>
      </c>
      <c r="D24" s="84" t="s">
        <v>123</v>
      </c>
      <c r="E24" s="52" t="s">
        <v>24</v>
      </c>
      <c r="F24" s="53">
        <v>200000</v>
      </c>
      <c r="G24" s="54">
        <v>20000</v>
      </c>
      <c r="H24" s="55"/>
      <c r="I24" s="56">
        <v>2000000</v>
      </c>
      <c r="J24" s="57">
        <v>10</v>
      </c>
      <c r="K24" s="83"/>
    </row>
    <row r="25" spans="1:11" ht="21.75">
      <c r="A25" s="142" t="s">
        <v>121</v>
      </c>
      <c r="B25" s="50" t="s">
        <v>125</v>
      </c>
      <c r="C25" s="51" t="s">
        <v>99</v>
      </c>
      <c r="D25" s="84" t="s">
        <v>126</v>
      </c>
      <c r="E25" s="52" t="s">
        <v>24</v>
      </c>
      <c r="F25" s="53">
        <v>1200000</v>
      </c>
      <c r="G25" s="54">
        <v>216000</v>
      </c>
      <c r="H25" s="55"/>
      <c r="I25" s="56">
        <v>43200000</v>
      </c>
      <c r="J25" s="57">
        <v>18</v>
      </c>
      <c r="K25" s="83"/>
    </row>
    <row r="26" spans="1:11" ht="21.75">
      <c r="A26" s="142" t="s">
        <v>124</v>
      </c>
      <c r="B26" s="50" t="s">
        <v>128</v>
      </c>
      <c r="C26" s="51" t="s">
        <v>99</v>
      </c>
      <c r="D26" s="84" t="s">
        <v>129</v>
      </c>
      <c r="E26" s="52" t="s">
        <v>24</v>
      </c>
      <c r="F26" s="53">
        <v>14500000</v>
      </c>
      <c r="G26" s="54">
        <v>2827500</v>
      </c>
      <c r="H26" s="55"/>
      <c r="I26" s="56">
        <v>42979330</v>
      </c>
      <c r="J26" s="57">
        <v>19.5</v>
      </c>
      <c r="K26" s="83"/>
    </row>
    <row r="27" spans="1:11" ht="21.75">
      <c r="A27" s="142" t="s">
        <v>127</v>
      </c>
      <c r="B27" s="50" t="s">
        <v>131</v>
      </c>
      <c r="C27" s="51" t="s">
        <v>22</v>
      </c>
      <c r="D27" s="84" t="s">
        <v>132</v>
      </c>
      <c r="E27" s="52" t="s">
        <v>24</v>
      </c>
      <c r="F27" s="53">
        <v>300000</v>
      </c>
      <c r="G27" s="54">
        <v>30000</v>
      </c>
      <c r="H27" s="55"/>
      <c r="I27" s="56">
        <v>3000000</v>
      </c>
      <c r="J27" s="57">
        <v>10</v>
      </c>
      <c r="K27" s="83"/>
    </row>
    <row r="28" spans="1:11" ht="21.75">
      <c r="A28" s="142" t="s">
        <v>130</v>
      </c>
      <c r="B28" s="50" t="s">
        <v>134</v>
      </c>
      <c r="C28" s="51" t="s">
        <v>135</v>
      </c>
      <c r="D28" s="84" t="s">
        <v>136</v>
      </c>
      <c r="E28" s="52" t="s">
        <v>24</v>
      </c>
      <c r="F28" s="53">
        <v>32400000</v>
      </c>
      <c r="G28" s="54">
        <v>6345520</v>
      </c>
      <c r="H28" s="55"/>
      <c r="I28" s="56">
        <v>33135122.78</v>
      </c>
      <c r="J28" s="57">
        <v>19.58</v>
      </c>
      <c r="K28" s="83"/>
    </row>
    <row r="29" spans="1:11" ht="21.75">
      <c r="A29" s="142" t="s">
        <v>133</v>
      </c>
      <c r="B29" s="50" t="s">
        <v>138</v>
      </c>
      <c r="C29" s="51" t="s">
        <v>99</v>
      </c>
      <c r="D29" s="84" t="s">
        <v>139</v>
      </c>
      <c r="E29" s="52" t="s">
        <v>24</v>
      </c>
      <c r="F29" s="53">
        <f>SUM(126000000/100)</f>
        <v>1260000</v>
      </c>
      <c r="G29" s="54">
        <v>135450</v>
      </c>
      <c r="H29" s="55"/>
      <c r="I29" s="56">
        <v>14162504.36</v>
      </c>
      <c r="J29" s="57">
        <v>10.75</v>
      </c>
      <c r="K29" s="83"/>
    </row>
    <row r="30" spans="1:11" ht="21.75">
      <c r="A30" s="142" t="s">
        <v>137</v>
      </c>
      <c r="B30" s="50" t="s">
        <v>141</v>
      </c>
      <c r="C30" s="51" t="s">
        <v>22</v>
      </c>
      <c r="D30" s="84" t="s">
        <v>142</v>
      </c>
      <c r="E30" s="52" t="s">
        <v>24</v>
      </c>
      <c r="F30" s="53">
        <v>200000</v>
      </c>
      <c r="G30" s="54">
        <v>39000</v>
      </c>
      <c r="H30" s="85"/>
      <c r="I30" s="56">
        <v>4346300</v>
      </c>
      <c r="J30" s="57">
        <v>19.5</v>
      </c>
      <c r="K30" s="83"/>
    </row>
    <row r="31" spans="1:11" ht="21.75">
      <c r="A31" s="142" t="s">
        <v>140</v>
      </c>
      <c r="B31" s="50" t="s">
        <v>144</v>
      </c>
      <c r="C31" s="51" t="s">
        <v>22</v>
      </c>
      <c r="D31" s="84" t="s">
        <v>109</v>
      </c>
      <c r="E31" s="52" t="s">
        <v>24</v>
      </c>
      <c r="F31" s="53">
        <v>100000</v>
      </c>
      <c r="G31" s="54">
        <v>12000</v>
      </c>
      <c r="H31" s="85"/>
      <c r="I31" s="56">
        <v>1200000</v>
      </c>
      <c r="J31" s="57">
        <v>12</v>
      </c>
      <c r="K31" s="83"/>
    </row>
    <row r="32" spans="1:11" ht="21.75">
      <c r="A32" s="142" t="s">
        <v>143</v>
      </c>
      <c r="B32" s="50" t="s">
        <v>146</v>
      </c>
      <c r="C32" s="51" t="s">
        <v>135</v>
      </c>
      <c r="D32" s="84" t="s">
        <v>147</v>
      </c>
      <c r="E32" s="52" t="s">
        <v>24</v>
      </c>
      <c r="F32" s="53">
        <v>1800000</v>
      </c>
      <c r="G32" s="54">
        <v>288000</v>
      </c>
      <c r="H32" s="85"/>
      <c r="I32" s="56">
        <v>28800000</v>
      </c>
      <c r="J32" s="57">
        <v>16</v>
      </c>
      <c r="K32" s="83"/>
    </row>
    <row r="33" spans="1:11" ht="21.75">
      <c r="A33" s="142" t="s">
        <v>145</v>
      </c>
      <c r="B33" s="50" t="s">
        <v>149</v>
      </c>
      <c r="C33" s="51" t="s">
        <v>99</v>
      </c>
      <c r="D33" s="84" t="s">
        <v>150</v>
      </c>
      <c r="E33" s="52" t="s">
        <v>24</v>
      </c>
      <c r="F33" s="53">
        <f>SUM(40000000/100)</f>
        <v>400000</v>
      </c>
      <c r="G33" s="54">
        <v>76000</v>
      </c>
      <c r="H33" s="85"/>
      <c r="I33" s="56">
        <v>7600000</v>
      </c>
      <c r="J33" s="57">
        <v>19</v>
      </c>
      <c r="K33" s="83"/>
    </row>
    <row r="34" spans="1:11" ht="21.75">
      <c r="A34" s="142" t="s">
        <v>148</v>
      </c>
      <c r="B34" s="50" t="s">
        <v>152</v>
      </c>
      <c r="C34" s="51" t="s">
        <v>22</v>
      </c>
      <c r="D34" s="84" t="s">
        <v>153</v>
      </c>
      <c r="E34" s="52" t="s">
        <v>24</v>
      </c>
      <c r="F34" s="53">
        <v>2600000</v>
      </c>
      <c r="G34" s="54">
        <v>280000</v>
      </c>
      <c r="H34" s="85"/>
      <c r="I34" s="56">
        <v>27273400</v>
      </c>
      <c r="J34" s="57">
        <v>10.77</v>
      </c>
      <c r="K34" s="83"/>
    </row>
    <row r="35" spans="1:11" ht="21.75">
      <c r="A35" s="142" t="s">
        <v>151</v>
      </c>
      <c r="B35" s="50" t="s">
        <v>156</v>
      </c>
      <c r="C35" s="51" t="s">
        <v>22</v>
      </c>
      <c r="D35" s="84" t="s">
        <v>157</v>
      </c>
      <c r="E35" s="52" t="s">
        <v>24</v>
      </c>
      <c r="F35" s="53">
        <v>2375000</v>
      </c>
      <c r="G35" s="54">
        <v>278900</v>
      </c>
      <c r="H35" s="85"/>
      <c r="I35" s="56">
        <v>26539112</v>
      </c>
      <c r="J35" s="57">
        <v>11.74</v>
      </c>
      <c r="K35" s="83"/>
    </row>
    <row r="36" spans="1:10" ht="21.75">
      <c r="A36" s="142" t="s">
        <v>154</v>
      </c>
      <c r="B36" s="50" t="s">
        <v>159</v>
      </c>
      <c r="C36" s="51" t="s">
        <v>22</v>
      </c>
      <c r="D36" s="84" t="s">
        <v>160</v>
      </c>
      <c r="E36" s="52" t="s">
        <v>24</v>
      </c>
      <c r="F36" s="53">
        <v>1270000</v>
      </c>
      <c r="G36" s="54">
        <v>162000</v>
      </c>
      <c r="H36" s="85"/>
      <c r="I36" s="56">
        <v>20482860</v>
      </c>
      <c r="J36" s="57">
        <v>12.76</v>
      </c>
    </row>
    <row r="37" spans="1:11" ht="21.75">
      <c r="A37" s="143" t="s">
        <v>155</v>
      </c>
      <c r="B37" s="34" t="s">
        <v>162</v>
      </c>
      <c r="C37" s="35" t="s">
        <v>22</v>
      </c>
      <c r="D37" s="80" t="s">
        <v>163</v>
      </c>
      <c r="E37" s="36" t="s">
        <v>24</v>
      </c>
      <c r="F37" s="37">
        <v>5000000</v>
      </c>
      <c r="G37" s="38">
        <v>950000</v>
      </c>
      <c r="H37" s="87"/>
      <c r="I37" s="40">
        <v>9500000</v>
      </c>
      <c r="J37" s="41">
        <v>19</v>
      </c>
      <c r="K37" s="83"/>
    </row>
    <row r="38" spans="1:10" ht="21.75">
      <c r="A38" s="130"/>
      <c r="B38" s="34"/>
      <c r="C38" s="35"/>
      <c r="D38" s="80" t="s">
        <v>164</v>
      </c>
      <c r="E38" s="36"/>
      <c r="F38" s="37"/>
      <c r="G38" s="38"/>
      <c r="H38" s="87"/>
      <c r="I38" s="40"/>
      <c r="J38" s="41"/>
    </row>
    <row r="39" spans="1:10" ht="21.75">
      <c r="A39" s="130"/>
      <c r="B39" s="34"/>
      <c r="C39" s="35"/>
      <c r="D39" s="80" t="s">
        <v>165</v>
      </c>
      <c r="E39" s="36"/>
      <c r="F39" s="37"/>
      <c r="G39" s="38"/>
      <c r="H39" s="87"/>
      <c r="I39" s="40"/>
      <c r="J39" s="41"/>
    </row>
    <row r="40" spans="1:10" ht="21.75">
      <c r="A40" s="131"/>
      <c r="B40" s="43"/>
      <c r="C40" s="44"/>
      <c r="D40" s="78" t="s">
        <v>166</v>
      </c>
      <c r="E40" s="45"/>
      <c r="F40" s="46"/>
      <c r="G40" s="47"/>
      <c r="H40" s="88"/>
      <c r="I40" s="58"/>
      <c r="J40" s="59"/>
    </row>
    <row r="41" spans="1:10" ht="21.75">
      <c r="A41" s="143" t="s">
        <v>158</v>
      </c>
      <c r="B41" s="34" t="s">
        <v>168</v>
      </c>
      <c r="C41" s="35" t="s">
        <v>22</v>
      </c>
      <c r="D41" s="80" t="s">
        <v>169</v>
      </c>
      <c r="E41" s="36" t="s">
        <v>24</v>
      </c>
      <c r="F41" s="37">
        <v>500000</v>
      </c>
      <c r="G41" s="38">
        <v>97500</v>
      </c>
      <c r="H41" s="87"/>
      <c r="I41" s="40">
        <v>9750000</v>
      </c>
      <c r="J41" s="41">
        <v>19.5</v>
      </c>
    </row>
    <row r="42" spans="1:10" ht="21.75">
      <c r="A42" s="131"/>
      <c r="B42" s="43"/>
      <c r="C42" s="44"/>
      <c r="D42" s="78" t="s">
        <v>170</v>
      </c>
      <c r="E42" s="45"/>
      <c r="F42" s="46"/>
      <c r="G42" s="47"/>
      <c r="H42" s="88"/>
      <c r="I42" s="58"/>
      <c r="J42" s="59"/>
    </row>
    <row r="43" spans="1:10" ht="21.75">
      <c r="A43" s="143" t="s">
        <v>161</v>
      </c>
      <c r="B43" s="34" t="s">
        <v>118</v>
      </c>
      <c r="C43" s="35" t="s">
        <v>22</v>
      </c>
      <c r="D43" s="34" t="s">
        <v>76</v>
      </c>
      <c r="E43" s="36" t="s">
        <v>24</v>
      </c>
      <c r="F43" s="37">
        <v>12000000</v>
      </c>
      <c r="G43" s="38">
        <v>2347200</v>
      </c>
      <c r="H43" s="87"/>
      <c r="I43" s="21">
        <v>313089800</v>
      </c>
      <c r="J43" s="22">
        <v>19.56</v>
      </c>
    </row>
    <row r="44" spans="1:10" ht="21.75">
      <c r="A44" s="131"/>
      <c r="B44" s="89" t="s">
        <v>172</v>
      </c>
      <c r="C44" s="44"/>
      <c r="D44" s="43"/>
      <c r="E44" s="45"/>
      <c r="F44" s="46"/>
      <c r="G44" s="47"/>
      <c r="H44" s="88"/>
      <c r="I44" s="58"/>
      <c r="J44" s="59"/>
    </row>
    <row r="45" spans="1:10" ht="21.75">
      <c r="A45" s="160"/>
      <c r="B45" s="34"/>
      <c r="C45" s="80"/>
      <c r="D45" s="34"/>
      <c r="E45" s="39"/>
      <c r="F45" s="37"/>
      <c r="G45" s="37"/>
      <c r="H45" s="87"/>
      <c r="I45" s="40"/>
      <c r="J45" s="40"/>
    </row>
    <row r="46" spans="1:10" ht="21.75">
      <c r="A46" s="160"/>
      <c r="B46" s="34"/>
      <c r="C46" s="80"/>
      <c r="D46" s="34"/>
      <c r="E46" s="39"/>
      <c r="F46" s="37"/>
      <c r="G46" s="37"/>
      <c r="H46" s="87"/>
      <c r="I46" s="40"/>
      <c r="J46" s="40"/>
    </row>
    <row r="47" spans="1:10" ht="21.75">
      <c r="A47" s="160"/>
      <c r="B47" s="34"/>
      <c r="C47" s="80"/>
      <c r="D47" s="34"/>
      <c r="E47" s="39"/>
      <c r="F47" s="37"/>
      <c r="G47" s="37"/>
      <c r="H47" s="87"/>
      <c r="I47" s="40"/>
      <c r="J47" s="40"/>
    </row>
    <row r="48" spans="1:11" s="6" customFormat="1" ht="21.75" customHeight="1">
      <c r="A48" s="125" t="s">
        <v>2</v>
      </c>
      <c r="B48" s="125"/>
      <c r="C48" s="125"/>
      <c r="D48" s="125"/>
      <c r="E48" s="125"/>
      <c r="F48" s="126"/>
      <c r="G48" s="126"/>
      <c r="H48" s="126"/>
      <c r="I48" s="179" t="s">
        <v>3</v>
      </c>
      <c r="J48" s="179"/>
      <c r="K48" s="126"/>
    </row>
    <row r="49" spans="1:8" ht="24.75" customHeight="1" hidden="1">
      <c r="A49" s="72"/>
      <c r="B49" s="73"/>
      <c r="C49" s="74"/>
      <c r="D49" s="74"/>
      <c r="E49" s="74"/>
      <c r="H49" s="1"/>
    </row>
    <row r="50" spans="1:10" ht="18" customHeight="1">
      <c r="A50" s="173" t="s">
        <v>288</v>
      </c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8" ht="24.75" customHeight="1">
      <c r="A51" s="1"/>
      <c r="C51" s="1"/>
      <c r="E51" s="1"/>
      <c r="H51" s="1"/>
    </row>
    <row r="52" spans="1:8" ht="24.75" customHeight="1">
      <c r="A52" s="8" t="s">
        <v>173</v>
      </c>
      <c r="C52" s="1"/>
      <c r="E52" s="1"/>
      <c r="H52" s="1"/>
    </row>
    <row r="53" spans="1:10" ht="21.75">
      <c r="A53" s="174" t="s">
        <v>7</v>
      </c>
      <c r="B53" s="174" t="s">
        <v>8</v>
      </c>
      <c r="C53" s="174" t="s">
        <v>9</v>
      </c>
      <c r="D53" s="174" t="s">
        <v>0</v>
      </c>
      <c r="E53" s="9" t="s">
        <v>10</v>
      </c>
      <c r="F53" s="10" t="s">
        <v>11</v>
      </c>
      <c r="G53" s="9" t="s">
        <v>1</v>
      </c>
      <c r="H53" s="180" t="s">
        <v>12</v>
      </c>
      <c r="I53" s="181"/>
      <c r="J53" s="9" t="s">
        <v>13</v>
      </c>
    </row>
    <row r="54" spans="1:10" ht="21.75">
      <c r="A54" s="175"/>
      <c r="B54" s="175"/>
      <c r="C54" s="175"/>
      <c r="D54" s="175"/>
      <c r="E54" s="11" t="s">
        <v>14</v>
      </c>
      <c r="F54" s="12" t="s">
        <v>15</v>
      </c>
      <c r="G54" s="11" t="s">
        <v>16</v>
      </c>
      <c r="H54" s="182" t="s">
        <v>17</v>
      </c>
      <c r="I54" s="183"/>
      <c r="J54" s="11" t="s">
        <v>18</v>
      </c>
    </row>
    <row r="55" spans="1:10" ht="21.75">
      <c r="A55" s="13"/>
      <c r="B55" s="14"/>
      <c r="C55" s="15"/>
      <c r="D55" s="14"/>
      <c r="E55" s="15"/>
      <c r="F55" s="14"/>
      <c r="G55" s="15"/>
      <c r="H55" s="14"/>
      <c r="I55" s="14"/>
      <c r="J55" s="15" t="s">
        <v>19</v>
      </c>
    </row>
    <row r="56" spans="1:11" ht="21.75">
      <c r="A56" s="86" t="s">
        <v>167</v>
      </c>
      <c r="B56" s="34" t="s">
        <v>175</v>
      </c>
      <c r="C56" s="35" t="s">
        <v>22</v>
      </c>
      <c r="D56" s="34" t="s">
        <v>176</v>
      </c>
      <c r="E56" s="36" t="s">
        <v>24</v>
      </c>
      <c r="F56" s="37">
        <v>1000000</v>
      </c>
      <c r="G56" s="38">
        <v>128000</v>
      </c>
      <c r="H56" s="87"/>
      <c r="I56" s="40">
        <v>14528000</v>
      </c>
      <c r="J56" s="41">
        <v>12.8</v>
      </c>
      <c r="K56" s="83"/>
    </row>
    <row r="57" spans="1:11" ht="21.75">
      <c r="A57" s="36"/>
      <c r="B57" s="34"/>
      <c r="C57" s="35"/>
      <c r="D57" s="34" t="s">
        <v>177</v>
      </c>
      <c r="E57" s="36"/>
      <c r="F57" s="37"/>
      <c r="G57" s="38"/>
      <c r="H57" s="87"/>
      <c r="I57" s="40"/>
      <c r="J57" s="41"/>
      <c r="K57" s="83"/>
    </row>
    <row r="58" spans="1:10" ht="21.75">
      <c r="A58" s="36"/>
      <c r="B58" s="34"/>
      <c r="C58" s="35"/>
      <c r="D58" s="34" t="s">
        <v>178</v>
      </c>
      <c r="E58" s="36"/>
      <c r="F58" s="37"/>
      <c r="G58" s="38"/>
      <c r="H58" s="87"/>
      <c r="I58" s="40"/>
      <c r="J58" s="41"/>
    </row>
    <row r="59" spans="1:10" s="3" customFormat="1" ht="21.75">
      <c r="A59" s="36"/>
      <c r="B59" s="34"/>
      <c r="C59" s="35"/>
      <c r="D59" s="34" t="s">
        <v>179</v>
      </c>
      <c r="E59" s="36"/>
      <c r="F59" s="37"/>
      <c r="G59" s="38"/>
      <c r="H59" s="87"/>
      <c r="I59" s="40"/>
      <c r="J59" s="41"/>
    </row>
    <row r="60" spans="1:10" s="3" customFormat="1" ht="21.75">
      <c r="A60" s="36"/>
      <c r="B60" s="34"/>
      <c r="C60" s="35"/>
      <c r="D60" s="34" t="s">
        <v>180</v>
      </c>
      <c r="E60" s="36"/>
      <c r="F60" s="37"/>
      <c r="G60" s="38"/>
      <c r="H60" s="87"/>
      <c r="I60" s="40"/>
      <c r="J60" s="41"/>
    </row>
    <row r="61" spans="1:10" s="3" customFormat="1" ht="21.75">
      <c r="A61" s="45"/>
      <c r="B61" s="43"/>
      <c r="C61" s="44"/>
      <c r="D61" s="43" t="s">
        <v>181</v>
      </c>
      <c r="E61" s="45"/>
      <c r="F61" s="46"/>
      <c r="G61" s="47"/>
      <c r="H61" s="88"/>
      <c r="I61" s="58"/>
      <c r="J61" s="59"/>
    </row>
    <row r="62" spans="1:11" ht="21.75">
      <c r="A62" s="86" t="s">
        <v>171</v>
      </c>
      <c r="B62" s="34" t="s">
        <v>183</v>
      </c>
      <c r="C62" s="35" t="s">
        <v>99</v>
      </c>
      <c r="D62" s="34" t="s">
        <v>184</v>
      </c>
      <c r="E62" s="36" t="s">
        <v>24</v>
      </c>
      <c r="F62" s="37">
        <v>1432200</v>
      </c>
      <c r="G62" s="38">
        <v>280000</v>
      </c>
      <c r="H62" s="87"/>
      <c r="I62" s="40">
        <v>24250000</v>
      </c>
      <c r="J62" s="41">
        <v>19.55</v>
      </c>
      <c r="K62" s="83"/>
    </row>
    <row r="63" spans="1:11" ht="21.75">
      <c r="A63" s="45"/>
      <c r="B63" s="43"/>
      <c r="C63" s="44"/>
      <c r="D63" s="43" t="s">
        <v>185</v>
      </c>
      <c r="E63" s="45"/>
      <c r="F63" s="46"/>
      <c r="G63" s="47"/>
      <c r="H63" s="88"/>
      <c r="I63" s="58"/>
      <c r="J63" s="59"/>
      <c r="K63" s="83"/>
    </row>
    <row r="64" spans="1:11" ht="21.75">
      <c r="A64" s="86" t="s">
        <v>174</v>
      </c>
      <c r="B64" s="34" t="s">
        <v>187</v>
      </c>
      <c r="C64" s="35" t="s">
        <v>188</v>
      </c>
      <c r="D64" s="34" t="s">
        <v>189</v>
      </c>
      <c r="E64" s="36" t="s">
        <v>24</v>
      </c>
      <c r="F64" s="37">
        <v>1818316</v>
      </c>
      <c r="G64" s="38">
        <v>275972</v>
      </c>
      <c r="H64" s="87"/>
      <c r="I64" s="40">
        <v>63853162.91</v>
      </c>
      <c r="J64" s="41">
        <v>15.18</v>
      </c>
      <c r="K64" s="83"/>
    </row>
    <row r="65" spans="1:11" ht="21.75">
      <c r="A65" s="36"/>
      <c r="B65" s="34"/>
      <c r="C65" s="35"/>
      <c r="D65" s="34" t="s">
        <v>190</v>
      </c>
      <c r="E65" s="36"/>
      <c r="F65" s="37"/>
      <c r="G65" s="38"/>
      <c r="H65" s="87"/>
      <c r="I65" s="40"/>
      <c r="J65" s="41"/>
      <c r="K65" s="83"/>
    </row>
    <row r="66" spans="1:11" ht="21.75">
      <c r="A66" s="36"/>
      <c r="B66" s="34"/>
      <c r="C66" s="35"/>
      <c r="D66" s="34" t="s">
        <v>191</v>
      </c>
      <c r="E66" s="36"/>
      <c r="F66" s="37"/>
      <c r="G66" s="38"/>
      <c r="H66" s="87"/>
      <c r="I66" s="40"/>
      <c r="J66" s="41"/>
      <c r="K66" s="83"/>
    </row>
    <row r="67" spans="1:11" ht="21.75">
      <c r="A67" s="36"/>
      <c r="B67" s="34"/>
      <c r="C67" s="35"/>
      <c r="D67" s="34" t="s">
        <v>192</v>
      </c>
      <c r="E67" s="36"/>
      <c r="F67" s="37"/>
      <c r="G67" s="38"/>
      <c r="H67" s="87"/>
      <c r="I67" s="40"/>
      <c r="J67" s="41"/>
      <c r="K67" s="83"/>
    </row>
    <row r="68" spans="1:11" ht="21.75">
      <c r="A68" s="45"/>
      <c r="B68" s="43"/>
      <c r="C68" s="44"/>
      <c r="D68" s="43" t="s">
        <v>193</v>
      </c>
      <c r="E68" s="45"/>
      <c r="F68" s="46"/>
      <c r="G68" s="47"/>
      <c r="H68" s="88"/>
      <c r="I68" s="58"/>
      <c r="J68" s="59"/>
      <c r="K68" s="83"/>
    </row>
    <row r="69" spans="1:11" ht="21.75">
      <c r="A69" s="86" t="s">
        <v>182</v>
      </c>
      <c r="B69" s="34" t="s">
        <v>194</v>
      </c>
      <c r="C69" s="35" t="s">
        <v>22</v>
      </c>
      <c r="D69" s="34" t="s">
        <v>195</v>
      </c>
      <c r="E69" s="36" t="s">
        <v>24</v>
      </c>
      <c r="F69" s="37">
        <v>1000000</v>
      </c>
      <c r="G69" s="38">
        <v>279000</v>
      </c>
      <c r="H69" s="87"/>
      <c r="I69" s="40">
        <v>29532400</v>
      </c>
      <c r="J69" s="41">
        <v>27.9</v>
      </c>
      <c r="K69" s="83"/>
    </row>
    <row r="70" spans="1:11" ht="21.75">
      <c r="A70" s="45"/>
      <c r="B70" s="43"/>
      <c r="C70" s="45"/>
      <c r="D70" s="43"/>
      <c r="E70" s="45"/>
      <c r="F70" s="46"/>
      <c r="G70" s="47"/>
      <c r="H70" s="88"/>
      <c r="I70" s="58"/>
      <c r="J70" s="59"/>
      <c r="K70" s="83"/>
    </row>
    <row r="71" spans="1:11" ht="21.75">
      <c r="A71" s="86" t="s">
        <v>186</v>
      </c>
      <c r="B71" s="34" t="s">
        <v>277</v>
      </c>
      <c r="C71" s="35" t="s">
        <v>22</v>
      </c>
      <c r="D71" s="34" t="s">
        <v>278</v>
      </c>
      <c r="E71" s="36" t="s">
        <v>24</v>
      </c>
      <c r="F71" s="37">
        <v>360000</v>
      </c>
      <c r="G71" s="38">
        <v>64800</v>
      </c>
      <c r="H71" s="87"/>
      <c r="I71" s="40">
        <v>7335864</v>
      </c>
      <c r="J71" s="41">
        <v>18</v>
      </c>
      <c r="K71" s="83"/>
    </row>
    <row r="72" spans="1:11" ht="21.75">
      <c r="A72" s="86"/>
      <c r="B72" s="34"/>
      <c r="C72" s="35"/>
      <c r="D72" s="34" t="s">
        <v>279</v>
      </c>
      <c r="E72" s="36"/>
      <c r="F72" s="37"/>
      <c r="G72" s="38"/>
      <c r="H72" s="87"/>
      <c r="I72" s="40"/>
      <c r="J72" s="41"/>
      <c r="K72" s="83"/>
    </row>
    <row r="73" spans="1:11" ht="21.75">
      <c r="A73" s="45"/>
      <c r="B73" s="43"/>
      <c r="C73" s="45"/>
      <c r="D73" s="43" t="s">
        <v>157</v>
      </c>
      <c r="E73" s="45"/>
      <c r="F73" s="46"/>
      <c r="G73" s="47"/>
      <c r="H73" s="88"/>
      <c r="I73" s="58"/>
      <c r="J73" s="59"/>
      <c r="K73" s="83"/>
    </row>
    <row r="74" spans="1:11" s="34" customFormat="1" ht="21.75">
      <c r="A74" s="90"/>
      <c r="B74" s="91"/>
      <c r="C74" s="91" t="s">
        <v>85</v>
      </c>
      <c r="D74" s="91"/>
      <c r="E74" s="92"/>
      <c r="F74" s="68">
        <f>SUM(F9:F44)+SUM(F56:F73)</f>
        <v>1421356344</v>
      </c>
      <c r="G74" s="68">
        <f>SUM(G9:G44)+SUM(G56:G73)</f>
        <v>160960443</v>
      </c>
      <c r="H74" s="93"/>
      <c r="I74" s="69">
        <f>SUM(I9:I44)+SUM(I56:I73)</f>
        <v>2328946706.0499997</v>
      </c>
      <c r="J74" s="94"/>
      <c r="K74" s="40"/>
    </row>
    <row r="75" spans="1:11" ht="21.75">
      <c r="A75" s="1"/>
      <c r="C75" s="1"/>
      <c r="E75" s="1"/>
      <c r="K75" s="83"/>
    </row>
    <row r="76" spans="1:11" ht="21.75">
      <c r="A76" s="1"/>
      <c r="C76" s="1"/>
      <c r="E76" s="1"/>
      <c r="K76" s="83"/>
    </row>
    <row r="77" spans="1:11" ht="21.75">
      <c r="A77" s="1"/>
      <c r="C77" s="1"/>
      <c r="E77" s="1"/>
      <c r="K77" s="83"/>
    </row>
    <row r="78" spans="1:11" ht="21.75">
      <c r="A78" s="1"/>
      <c r="C78" s="1"/>
      <c r="E78" s="1"/>
      <c r="K78" s="83"/>
    </row>
    <row r="79" spans="1:11" ht="21.75">
      <c r="A79" s="1"/>
      <c r="C79" s="1"/>
      <c r="E79" s="1"/>
      <c r="K79" s="83"/>
    </row>
    <row r="80" spans="1:11" ht="21.75">
      <c r="A80" s="1"/>
      <c r="C80" s="1"/>
      <c r="E80" s="1"/>
      <c r="K80" s="83"/>
    </row>
    <row r="81" spans="1:11" ht="21.75">
      <c r="A81" s="1"/>
      <c r="C81" s="1"/>
      <c r="E81" s="1"/>
      <c r="K81" s="83"/>
    </row>
  </sheetData>
  <sheetProtection/>
  <mergeCells count="20">
    <mergeCell ref="A50:J50"/>
    <mergeCell ref="H53:I53"/>
    <mergeCell ref="H54:I54"/>
    <mergeCell ref="A6:A7"/>
    <mergeCell ref="B6:B7"/>
    <mergeCell ref="C6:C7"/>
    <mergeCell ref="D6:D7"/>
    <mergeCell ref="G10:I10"/>
    <mergeCell ref="G12:I12"/>
    <mergeCell ref="G14:I14"/>
    <mergeCell ref="I1:J1"/>
    <mergeCell ref="I48:J48"/>
    <mergeCell ref="H6:I6"/>
    <mergeCell ref="H7:I7"/>
    <mergeCell ref="A3:J3"/>
    <mergeCell ref="G16:I16"/>
    <mergeCell ref="A53:A54"/>
    <mergeCell ref="B53:B54"/>
    <mergeCell ref="C53:C54"/>
    <mergeCell ref="D53:D54"/>
  </mergeCells>
  <printOptions/>
  <pageMargins left="1.1811023622047245" right="0.7874015748031497" top="0.5905511811023623" bottom="1.1811023622047245" header="1.5748031496062993" footer="1.1811023622047245"/>
  <pageSetup horizontalDpi="300" verticalDpi="300" orientation="portrait" paperSize="9" scale="68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B68" sqref="B68"/>
    </sheetView>
  </sheetViews>
  <sheetFormatPr defaultColWidth="9.140625" defaultRowHeight="12.75"/>
  <cols>
    <col min="1" max="1" width="5.00390625" style="1" customWidth="1"/>
    <col min="2" max="2" width="21.57421875" style="1" customWidth="1"/>
    <col min="3" max="3" width="9.00390625" style="1" customWidth="1"/>
    <col min="4" max="4" width="21.8515625" style="1" customWidth="1"/>
    <col min="5" max="5" width="8.00390625" style="1" customWidth="1"/>
    <col min="6" max="6" width="13.421875" style="1" customWidth="1"/>
    <col min="7" max="7" width="12.28125" style="1" customWidth="1"/>
    <col min="8" max="8" width="0.71875" style="3" customWidth="1"/>
    <col min="9" max="9" width="15.8515625" style="1" customWidth="1"/>
    <col min="10" max="10" width="9.57421875" style="1" customWidth="1"/>
    <col min="11" max="11" width="0.85546875" style="1" customWidth="1"/>
    <col min="12" max="16384" width="9.140625" style="1" customWidth="1"/>
  </cols>
  <sheetData>
    <row r="1" spans="1:10" s="6" customFormat="1" ht="21.75" customHeight="1">
      <c r="A1" s="4" t="s">
        <v>2</v>
      </c>
      <c r="B1" s="5"/>
      <c r="C1" s="5"/>
      <c r="D1" s="5"/>
      <c r="E1" s="5"/>
      <c r="I1" s="166" t="s">
        <v>3</v>
      </c>
      <c r="J1" s="166"/>
    </row>
    <row r="2" spans="1:10" s="6" customFormat="1" ht="24.75" customHeight="1">
      <c r="A2" s="5"/>
      <c r="B2" s="5"/>
      <c r="C2" s="5"/>
      <c r="D2" s="5"/>
      <c r="E2" s="5"/>
      <c r="J2" s="95"/>
    </row>
    <row r="3" spans="1:10" ht="18" customHeight="1">
      <c r="A3" s="173" t="s">
        <v>289</v>
      </c>
      <c r="B3" s="173"/>
      <c r="C3" s="173"/>
      <c r="D3" s="173"/>
      <c r="E3" s="173"/>
      <c r="F3" s="173"/>
      <c r="G3" s="173"/>
      <c r="H3" s="173"/>
      <c r="I3" s="173"/>
      <c r="J3" s="173"/>
    </row>
    <row r="4" ht="24.75" customHeight="1"/>
    <row r="5" spans="1:9" s="3" customFormat="1" ht="29.25">
      <c r="A5" s="8" t="s">
        <v>280</v>
      </c>
      <c r="B5" s="1"/>
      <c r="D5" s="1"/>
      <c r="F5" s="1"/>
      <c r="G5" s="1"/>
      <c r="I5" s="1"/>
    </row>
    <row r="6" spans="1:10" ht="21.75">
      <c r="A6" s="174" t="s">
        <v>7</v>
      </c>
      <c r="B6" s="174" t="s">
        <v>8</v>
      </c>
      <c r="C6" s="174" t="s">
        <v>9</v>
      </c>
      <c r="D6" s="174" t="s">
        <v>0</v>
      </c>
      <c r="E6" s="9" t="s">
        <v>10</v>
      </c>
      <c r="F6" s="10" t="s">
        <v>11</v>
      </c>
      <c r="G6" s="9" t="s">
        <v>1</v>
      </c>
      <c r="H6" s="176" t="s">
        <v>12</v>
      </c>
      <c r="I6" s="176"/>
      <c r="J6" s="9" t="s">
        <v>13</v>
      </c>
    </row>
    <row r="7" spans="1:10" ht="21.75">
      <c r="A7" s="175"/>
      <c r="B7" s="175"/>
      <c r="C7" s="175"/>
      <c r="D7" s="175"/>
      <c r="E7" s="11" t="s">
        <v>14</v>
      </c>
      <c r="F7" s="12" t="s">
        <v>15</v>
      </c>
      <c r="G7" s="11" t="s">
        <v>16</v>
      </c>
      <c r="H7" s="177" t="s">
        <v>17</v>
      </c>
      <c r="I7" s="177"/>
      <c r="J7" s="11" t="s">
        <v>18</v>
      </c>
    </row>
    <row r="8" spans="1:10" ht="21.75">
      <c r="A8" s="13"/>
      <c r="B8" s="14"/>
      <c r="C8" s="15"/>
      <c r="D8" s="14"/>
      <c r="E8" s="15"/>
      <c r="F8" s="14"/>
      <c r="G8" s="15"/>
      <c r="H8" s="14"/>
      <c r="I8" s="14"/>
      <c r="J8" s="15" t="s">
        <v>19</v>
      </c>
    </row>
    <row r="9" spans="1:10" ht="21.75">
      <c r="A9" s="18" t="s">
        <v>87</v>
      </c>
      <c r="B9" s="96" t="s">
        <v>196</v>
      </c>
      <c r="C9" s="17" t="s">
        <v>22</v>
      </c>
      <c r="D9" s="97" t="s">
        <v>197</v>
      </c>
      <c r="E9" s="31" t="s">
        <v>24</v>
      </c>
      <c r="F9" s="98">
        <v>7500000</v>
      </c>
      <c r="G9" s="99">
        <v>797800</v>
      </c>
      <c r="H9" s="20"/>
      <c r="I9" s="100">
        <v>135626000</v>
      </c>
      <c r="J9" s="22">
        <v>10.64</v>
      </c>
    </row>
    <row r="10" spans="1:10" ht="21.75">
      <c r="A10" s="45"/>
      <c r="B10" s="89"/>
      <c r="C10" s="44"/>
      <c r="D10" s="101"/>
      <c r="E10" s="48"/>
      <c r="F10" s="102"/>
      <c r="G10" s="167" t="s">
        <v>273</v>
      </c>
      <c r="H10" s="168"/>
      <c r="I10" s="169"/>
      <c r="J10" s="59"/>
    </row>
    <row r="11" spans="1:10" ht="21.75">
      <c r="A11" s="18" t="s">
        <v>90</v>
      </c>
      <c r="B11" s="65" t="s">
        <v>198</v>
      </c>
      <c r="C11" s="51" t="s">
        <v>22</v>
      </c>
      <c r="D11" s="103" t="s">
        <v>199</v>
      </c>
      <c r="E11" s="55" t="s">
        <v>24</v>
      </c>
      <c r="F11" s="104">
        <v>1800000</v>
      </c>
      <c r="G11" s="105">
        <v>225000</v>
      </c>
      <c r="H11" s="106"/>
      <c r="I11" s="94">
        <v>22500000</v>
      </c>
      <c r="J11" s="57">
        <v>12.5</v>
      </c>
    </row>
    <row r="12" spans="1:10" ht="21.75">
      <c r="A12" s="18" t="s">
        <v>93</v>
      </c>
      <c r="B12" s="65" t="s">
        <v>200</v>
      </c>
      <c r="C12" s="51" t="s">
        <v>22</v>
      </c>
      <c r="D12" s="103" t="s">
        <v>201</v>
      </c>
      <c r="E12" s="55" t="s">
        <v>24</v>
      </c>
      <c r="F12" s="104">
        <v>1250000</v>
      </c>
      <c r="G12" s="105">
        <v>237500</v>
      </c>
      <c r="H12" s="106"/>
      <c r="I12" s="94">
        <v>8750000</v>
      </c>
      <c r="J12" s="57">
        <v>19</v>
      </c>
    </row>
    <row r="13" spans="1:10" ht="21.75">
      <c r="A13" s="18" t="s">
        <v>202</v>
      </c>
      <c r="B13" s="107" t="s">
        <v>203</v>
      </c>
      <c r="C13" s="35" t="s">
        <v>22</v>
      </c>
      <c r="D13" s="108" t="s">
        <v>204</v>
      </c>
      <c r="E13" s="39" t="s">
        <v>24</v>
      </c>
      <c r="F13" s="109">
        <v>500000</v>
      </c>
      <c r="G13" s="110">
        <v>97500</v>
      </c>
      <c r="H13" s="60"/>
      <c r="I13" s="61">
        <v>34084104.13</v>
      </c>
      <c r="J13" s="41">
        <v>19.5</v>
      </c>
    </row>
    <row r="14" spans="1:10" ht="21.75">
      <c r="A14" s="42"/>
      <c r="B14" s="89" t="s">
        <v>205</v>
      </c>
      <c r="C14" s="44"/>
      <c r="D14" s="101"/>
      <c r="E14" s="48"/>
      <c r="F14" s="102"/>
      <c r="G14" s="111"/>
      <c r="H14" s="63"/>
      <c r="I14" s="64"/>
      <c r="J14" s="59"/>
    </row>
    <row r="15" spans="1:10" ht="21.75">
      <c r="A15" s="18" t="s">
        <v>101</v>
      </c>
      <c r="B15" s="65" t="s">
        <v>206</v>
      </c>
      <c r="C15" s="51" t="s">
        <v>22</v>
      </c>
      <c r="D15" s="103" t="s">
        <v>207</v>
      </c>
      <c r="E15" s="55" t="s">
        <v>24</v>
      </c>
      <c r="F15" s="104">
        <v>60000</v>
      </c>
      <c r="G15" s="105">
        <v>8400</v>
      </c>
      <c r="H15" s="106"/>
      <c r="I15" s="94">
        <v>840000</v>
      </c>
      <c r="J15" s="57">
        <v>14</v>
      </c>
    </row>
    <row r="16" spans="1:10" ht="21.75">
      <c r="A16" s="52" t="s">
        <v>104</v>
      </c>
      <c r="B16" s="65" t="s">
        <v>208</v>
      </c>
      <c r="C16" s="51" t="s">
        <v>22</v>
      </c>
      <c r="D16" s="103" t="s">
        <v>209</v>
      </c>
      <c r="E16" s="55" t="s">
        <v>24</v>
      </c>
      <c r="F16" s="104">
        <v>10000000</v>
      </c>
      <c r="G16" s="105">
        <v>1990000</v>
      </c>
      <c r="H16" s="106"/>
      <c r="I16" s="94">
        <v>49750000</v>
      </c>
      <c r="J16" s="57">
        <v>19.9</v>
      </c>
    </row>
    <row r="17" spans="1:10" ht="21.75">
      <c r="A17" s="18" t="s">
        <v>107</v>
      </c>
      <c r="B17" s="107" t="s">
        <v>210</v>
      </c>
      <c r="C17" s="35" t="s">
        <v>22</v>
      </c>
      <c r="D17" s="108" t="s">
        <v>211</v>
      </c>
      <c r="E17" s="39" t="s">
        <v>24</v>
      </c>
      <c r="F17" s="109">
        <v>1000000</v>
      </c>
      <c r="G17" s="110">
        <v>211111</v>
      </c>
      <c r="H17" s="60"/>
      <c r="I17" s="61">
        <v>19792935.73</v>
      </c>
      <c r="J17" s="41">
        <v>25</v>
      </c>
    </row>
    <row r="18" spans="1:10" ht="21.75">
      <c r="A18" s="42"/>
      <c r="B18" s="89" t="s">
        <v>212</v>
      </c>
      <c r="C18" s="44"/>
      <c r="D18" s="101"/>
      <c r="E18" s="48" t="s">
        <v>213</v>
      </c>
      <c r="F18" s="102">
        <v>2800000</v>
      </c>
      <c r="G18" s="111">
        <v>738889</v>
      </c>
      <c r="H18" s="63"/>
      <c r="I18" s="64">
        <v>73888900</v>
      </c>
      <c r="J18" s="59"/>
    </row>
    <row r="19" spans="1:10" ht="21.75">
      <c r="A19" s="18" t="s">
        <v>214</v>
      </c>
      <c r="B19" s="65" t="s">
        <v>215</v>
      </c>
      <c r="C19" s="51" t="s">
        <v>22</v>
      </c>
      <c r="D19" s="103" t="s">
        <v>216</v>
      </c>
      <c r="E19" s="55" t="s">
        <v>24</v>
      </c>
      <c r="F19" s="104">
        <v>50000</v>
      </c>
      <c r="G19" s="105">
        <v>9500</v>
      </c>
      <c r="H19" s="106"/>
      <c r="I19" s="94">
        <v>1060200</v>
      </c>
      <c r="J19" s="57">
        <v>19</v>
      </c>
    </row>
    <row r="20" spans="1:10" ht="21.75">
      <c r="A20" s="52" t="s">
        <v>217</v>
      </c>
      <c r="B20" s="65" t="s">
        <v>218</v>
      </c>
      <c r="C20" s="51" t="s">
        <v>22</v>
      </c>
      <c r="D20" s="103" t="s">
        <v>219</v>
      </c>
      <c r="E20" s="55" t="s">
        <v>24</v>
      </c>
      <c r="F20" s="104">
        <v>1000000</v>
      </c>
      <c r="G20" s="105">
        <v>155000</v>
      </c>
      <c r="H20" s="106"/>
      <c r="I20" s="94">
        <v>1550000</v>
      </c>
      <c r="J20" s="57">
        <v>15.5</v>
      </c>
    </row>
    <row r="21" spans="1:10" ht="21.75">
      <c r="A21" s="18" t="s">
        <v>114</v>
      </c>
      <c r="B21" s="107" t="s">
        <v>220</v>
      </c>
      <c r="C21" s="35" t="s">
        <v>22</v>
      </c>
      <c r="D21" s="108" t="s">
        <v>221</v>
      </c>
      <c r="E21" s="39" t="s">
        <v>24</v>
      </c>
      <c r="F21" s="109">
        <v>20000</v>
      </c>
      <c r="G21" s="110">
        <v>3000</v>
      </c>
      <c r="H21" s="60"/>
      <c r="I21" s="61">
        <v>300000</v>
      </c>
      <c r="J21" s="41">
        <v>15</v>
      </c>
    </row>
    <row r="22" spans="1:10" ht="21.75">
      <c r="A22" s="33"/>
      <c r="B22" s="107" t="s">
        <v>222</v>
      </c>
      <c r="C22" s="35"/>
      <c r="D22" s="108" t="s">
        <v>223</v>
      </c>
      <c r="E22" s="39"/>
      <c r="F22" s="33"/>
      <c r="G22" s="34"/>
      <c r="H22" s="60"/>
      <c r="I22" s="108"/>
      <c r="J22" s="41"/>
    </row>
    <row r="23" spans="1:10" ht="21.75">
      <c r="A23" s="18" t="s">
        <v>117</v>
      </c>
      <c r="B23" s="65" t="s">
        <v>224</v>
      </c>
      <c r="C23" s="51" t="s">
        <v>99</v>
      </c>
      <c r="D23" s="103" t="s">
        <v>225</v>
      </c>
      <c r="E23" s="55" t="s">
        <v>24</v>
      </c>
      <c r="F23" s="104">
        <v>50000</v>
      </c>
      <c r="G23" s="105">
        <v>9500</v>
      </c>
      <c r="H23" s="106"/>
      <c r="I23" s="94">
        <v>1013650</v>
      </c>
      <c r="J23" s="57">
        <v>19</v>
      </c>
    </row>
    <row r="24" spans="1:10" ht="21.75">
      <c r="A24" s="52" t="s">
        <v>226</v>
      </c>
      <c r="B24" s="65" t="s">
        <v>227</v>
      </c>
      <c r="C24" s="51" t="s">
        <v>22</v>
      </c>
      <c r="D24" s="103" t="s">
        <v>228</v>
      </c>
      <c r="E24" s="55" t="s">
        <v>24</v>
      </c>
      <c r="F24" s="104">
        <v>3500000</v>
      </c>
      <c r="G24" s="105">
        <v>649457</v>
      </c>
      <c r="H24" s="106"/>
      <c r="I24" s="94">
        <v>72315002.82</v>
      </c>
      <c r="J24" s="57">
        <v>18.56</v>
      </c>
    </row>
    <row r="25" spans="1:10" ht="21.75">
      <c r="A25" s="18" t="s">
        <v>229</v>
      </c>
      <c r="B25" s="65" t="s">
        <v>230</v>
      </c>
      <c r="C25" s="51" t="s">
        <v>99</v>
      </c>
      <c r="D25" s="103" t="s">
        <v>231</v>
      </c>
      <c r="E25" s="55" t="s">
        <v>24</v>
      </c>
      <c r="F25" s="104">
        <v>2000000</v>
      </c>
      <c r="G25" s="105">
        <v>240000</v>
      </c>
      <c r="H25" s="106"/>
      <c r="I25" s="94">
        <v>16178000</v>
      </c>
      <c r="J25" s="57">
        <v>12</v>
      </c>
    </row>
    <row r="26" spans="1:10" ht="21.75">
      <c r="A26" s="52" t="s">
        <v>232</v>
      </c>
      <c r="B26" s="65" t="s">
        <v>233</v>
      </c>
      <c r="C26" s="51" t="s">
        <v>99</v>
      </c>
      <c r="D26" s="103" t="s">
        <v>234</v>
      </c>
      <c r="E26" s="55" t="s">
        <v>24</v>
      </c>
      <c r="F26" s="104">
        <v>3000000</v>
      </c>
      <c r="G26" s="105">
        <v>500000</v>
      </c>
      <c r="H26" s="106"/>
      <c r="I26" s="94">
        <v>49367900</v>
      </c>
      <c r="J26" s="57">
        <v>16.67</v>
      </c>
    </row>
    <row r="27" spans="1:10" ht="21.75">
      <c r="A27" s="18" t="s">
        <v>235</v>
      </c>
      <c r="B27" s="107" t="s">
        <v>236</v>
      </c>
      <c r="C27" s="35" t="s">
        <v>22</v>
      </c>
      <c r="D27" s="108" t="s">
        <v>237</v>
      </c>
      <c r="E27" s="39" t="s">
        <v>24</v>
      </c>
      <c r="F27" s="109">
        <v>2000000</v>
      </c>
      <c r="G27" s="110">
        <v>398000</v>
      </c>
      <c r="H27" s="60"/>
      <c r="I27" s="61">
        <v>6982399.12</v>
      </c>
      <c r="J27" s="41">
        <v>19.9</v>
      </c>
    </row>
    <row r="28" spans="1:10" ht="21.75">
      <c r="A28" s="42"/>
      <c r="B28" s="89" t="s">
        <v>238</v>
      </c>
      <c r="C28" s="44"/>
      <c r="D28" s="101"/>
      <c r="E28" s="48"/>
      <c r="F28" s="102"/>
      <c r="G28" s="111"/>
      <c r="H28" s="63"/>
      <c r="I28" s="64"/>
      <c r="J28" s="59"/>
    </row>
    <row r="29" spans="1:10" ht="21.75">
      <c r="A29" s="18" t="s">
        <v>283</v>
      </c>
      <c r="B29" s="107" t="s">
        <v>239</v>
      </c>
      <c r="C29" s="35" t="s">
        <v>22</v>
      </c>
      <c r="D29" s="108" t="s">
        <v>240</v>
      </c>
      <c r="E29" s="39" t="s">
        <v>24</v>
      </c>
      <c r="F29" s="109">
        <v>560000</v>
      </c>
      <c r="G29" s="110">
        <v>60000</v>
      </c>
      <c r="H29" s="60"/>
      <c r="I29" s="61">
        <v>6000000</v>
      </c>
      <c r="J29" s="41">
        <v>10.71</v>
      </c>
    </row>
    <row r="30" spans="1:10" ht="21.75">
      <c r="A30" s="42"/>
      <c r="B30" s="89" t="s">
        <v>74</v>
      </c>
      <c r="C30" s="44"/>
      <c r="D30" s="101" t="s">
        <v>241</v>
      </c>
      <c r="E30" s="48"/>
      <c r="F30" s="102"/>
      <c r="G30" s="111"/>
      <c r="H30" s="63"/>
      <c r="I30" s="64"/>
      <c r="J30" s="59"/>
    </row>
    <row r="31" spans="1:10" ht="21.75">
      <c r="A31" s="18" t="s">
        <v>284</v>
      </c>
      <c r="B31" s="107" t="s">
        <v>242</v>
      </c>
      <c r="C31" s="35" t="s">
        <v>22</v>
      </c>
      <c r="D31" s="108" t="s">
        <v>243</v>
      </c>
      <c r="E31" s="39" t="s">
        <v>24</v>
      </c>
      <c r="F31" s="109">
        <v>800000</v>
      </c>
      <c r="G31" s="110">
        <v>130666</v>
      </c>
      <c r="H31" s="60"/>
      <c r="I31" s="61">
        <v>13066600</v>
      </c>
      <c r="J31" s="41">
        <v>16.33</v>
      </c>
    </row>
    <row r="32" spans="1:10" ht="21.75">
      <c r="A32" s="42"/>
      <c r="B32" s="107" t="s">
        <v>244</v>
      </c>
      <c r="C32" s="35"/>
      <c r="D32" s="108" t="s">
        <v>245</v>
      </c>
      <c r="E32" s="39"/>
      <c r="F32" s="109"/>
      <c r="G32" s="110"/>
      <c r="H32" s="60"/>
      <c r="I32" s="61"/>
      <c r="J32" s="41"/>
    </row>
    <row r="33" spans="1:10" ht="21.75">
      <c r="A33" s="18" t="s">
        <v>285</v>
      </c>
      <c r="B33" s="65" t="s">
        <v>247</v>
      </c>
      <c r="C33" s="51" t="s">
        <v>99</v>
      </c>
      <c r="D33" s="103" t="s">
        <v>248</v>
      </c>
      <c r="E33" s="55" t="s">
        <v>24</v>
      </c>
      <c r="F33" s="104">
        <v>470000</v>
      </c>
      <c r="G33" s="105">
        <v>50000</v>
      </c>
      <c r="H33" s="106"/>
      <c r="I33" s="94">
        <v>5000000</v>
      </c>
      <c r="J33" s="57">
        <v>10.64</v>
      </c>
    </row>
    <row r="34" spans="1:10" ht="21.75">
      <c r="A34" s="140" t="s">
        <v>246</v>
      </c>
      <c r="B34" s="29" t="s">
        <v>251</v>
      </c>
      <c r="C34" s="17" t="s">
        <v>22</v>
      </c>
      <c r="D34" s="29" t="s">
        <v>252</v>
      </c>
      <c r="E34" s="18" t="s">
        <v>24</v>
      </c>
      <c r="F34" s="19">
        <v>76000000</v>
      </c>
      <c r="G34" s="30">
        <v>8400000</v>
      </c>
      <c r="H34" s="20"/>
      <c r="I34" s="100">
        <v>90630000</v>
      </c>
      <c r="J34" s="22">
        <v>11.05</v>
      </c>
    </row>
    <row r="35" spans="1:10" ht="21.75">
      <c r="A35" s="140" t="s">
        <v>249</v>
      </c>
      <c r="B35" s="50" t="s">
        <v>254</v>
      </c>
      <c r="C35" s="51" t="s">
        <v>22</v>
      </c>
      <c r="D35" s="50" t="s">
        <v>255</v>
      </c>
      <c r="E35" s="52" t="s">
        <v>24</v>
      </c>
      <c r="F35" s="54">
        <v>3788572</v>
      </c>
      <c r="G35" s="53">
        <v>568286</v>
      </c>
      <c r="H35" s="106"/>
      <c r="I35" s="94">
        <v>94680056</v>
      </c>
      <c r="J35" s="57">
        <v>15</v>
      </c>
    </row>
    <row r="36" spans="1:10" ht="21.75">
      <c r="A36" s="140" t="s">
        <v>250</v>
      </c>
      <c r="B36" s="50" t="s">
        <v>271</v>
      </c>
      <c r="C36" s="51" t="s">
        <v>22</v>
      </c>
      <c r="D36" s="50" t="s">
        <v>209</v>
      </c>
      <c r="E36" s="52" t="s">
        <v>24</v>
      </c>
      <c r="F36" s="54">
        <v>800000</v>
      </c>
      <c r="G36" s="53">
        <v>199997</v>
      </c>
      <c r="H36" s="106"/>
      <c r="I36" s="94">
        <v>19999700</v>
      </c>
      <c r="J36" s="57">
        <v>25</v>
      </c>
    </row>
    <row r="37" spans="1:10" ht="21.75">
      <c r="A37" s="140" t="s">
        <v>253</v>
      </c>
      <c r="B37" s="50" t="s">
        <v>281</v>
      </c>
      <c r="C37" s="51" t="s">
        <v>22</v>
      </c>
      <c r="D37" s="50" t="s">
        <v>282</v>
      </c>
      <c r="E37" s="52" t="s">
        <v>24</v>
      </c>
      <c r="F37" s="54">
        <v>17500000</v>
      </c>
      <c r="G37" s="53">
        <v>5599999</v>
      </c>
      <c r="H37" s="106"/>
      <c r="I37" s="94">
        <v>55999990</v>
      </c>
      <c r="J37" s="57">
        <v>32</v>
      </c>
    </row>
    <row r="38" spans="1:11" s="34" customFormat="1" ht="21.75">
      <c r="A38" s="112"/>
      <c r="B38" s="113"/>
      <c r="C38" s="113" t="s">
        <v>85</v>
      </c>
      <c r="D38" s="113"/>
      <c r="E38" s="114"/>
      <c r="F38" s="68">
        <f>SUM(F9:F37)</f>
        <v>136448572</v>
      </c>
      <c r="G38" s="68">
        <f>SUM(G9:G37)</f>
        <v>21279605</v>
      </c>
      <c r="H38" s="93"/>
      <c r="I38" s="115">
        <f>SUM(I9:I37)</f>
        <v>779375437.8</v>
      </c>
      <c r="J38" s="100"/>
      <c r="K38" s="40"/>
    </row>
    <row r="39" spans="1:11" s="34" customFormat="1" ht="21.75">
      <c r="A39" s="112"/>
      <c r="B39" s="113"/>
      <c r="C39" s="113"/>
      <c r="D39" s="113"/>
      <c r="E39" s="114"/>
      <c r="F39" s="116"/>
      <c r="G39" s="116"/>
      <c r="H39" s="117"/>
      <c r="I39" s="118"/>
      <c r="J39" s="100"/>
      <c r="K39" s="40"/>
    </row>
    <row r="40" spans="1:10" ht="21.75">
      <c r="A40" s="107"/>
      <c r="B40" s="184" t="s">
        <v>256</v>
      </c>
      <c r="C40" s="184"/>
      <c r="D40" s="184"/>
      <c r="E40" s="184"/>
      <c r="F40" s="119">
        <f>+F38+บริษัทผลิต!F74+บริษัทขาย!F62</f>
        <v>2527232419</v>
      </c>
      <c r="G40" s="119">
        <f>+G38+บริษัทผลิต!G74+บริษัทขาย!G62</f>
        <v>336462495</v>
      </c>
      <c r="H40" s="120">
        <f>+H38+บริษัทผลิต!H74+บริษัทขาย!H62</f>
        <v>0</v>
      </c>
      <c r="I40" s="121">
        <f>+I38+บริษัทผลิต!I74+บริษัทขาย!I62</f>
        <v>5501952132.84</v>
      </c>
      <c r="J40" s="108"/>
    </row>
    <row r="41" spans="1:10" ht="21.75">
      <c r="A41" s="65"/>
      <c r="B41" s="185" t="s">
        <v>258</v>
      </c>
      <c r="C41" s="186"/>
      <c r="D41" s="186"/>
      <c r="E41" s="186"/>
      <c r="F41" s="68"/>
      <c r="G41" s="68"/>
      <c r="H41" s="93"/>
      <c r="I41" s="115">
        <v>243624385.53</v>
      </c>
      <c r="J41" s="103"/>
    </row>
    <row r="42" spans="1:10" ht="21.75">
      <c r="A42" s="65"/>
      <c r="B42" s="186" t="s">
        <v>257</v>
      </c>
      <c r="C42" s="186"/>
      <c r="D42" s="186"/>
      <c r="E42" s="186"/>
      <c r="F42" s="68">
        <f>F40-F41</f>
        <v>2527232419</v>
      </c>
      <c r="G42" s="68">
        <f>G40-G41</f>
        <v>336462495</v>
      </c>
      <c r="H42" s="93"/>
      <c r="I42" s="115">
        <f>I40-I41</f>
        <v>5258327747.31</v>
      </c>
      <c r="J42" s="103"/>
    </row>
    <row r="43" ht="21.75">
      <c r="I43" s="145"/>
    </row>
    <row r="44" spans="6:9" ht="21.75">
      <c r="F44" s="144"/>
      <c r="I44" s="83"/>
    </row>
    <row r="45" ht="21.75">
      <c r="I45" s="83"/>
    </row>
    <row r="46" ht="21.75">
      <c r="I46" s="145"/>
    </row>
  </sheetData>
  <sheetProtection/>
  <mergeCells count="12">
    <mergeCell ref="I1:J1"/>
    <mergeCell ref="A6:A7"/>
    <mergeCell ref="B6:B7"/>
    <mergeCell ref="C6:C7"/>
    <mergeCell ref="D6:D7"/>
    <mergeCell ref="H6:I6"/>
    <mergeCell ref="H7:I7"/>
    <mergeCell ref="A3:J3"/>
    <mergeCell ref="B40:E40"/>
    <mergeCell ref="B41:E41"/>
    <mergeCell ref="B42:E42"/>
    <mergeCell ref="G10:I10"/>
  </mergeCells>
  <printOptions/>
  <pageMargins left="1.1811023622047245" right="0.7874015748031497" top="0.5905511811023623" bottom="1.1811023622047245" header="1.5748031496062993" footer="1.1811023622047245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</dc:creator>
  <cp:keywords/>
  <dc:description/>
  <cp:lastModifiedBy>icc</cp:lastModifiedBy>
  <cp:lastPrinted>2005-12-31T21:10:33Z</cp:lastPrinted>
  <dcterms:created xsi:type="dcterms:W3CDTF">2009-12-02T08:28:52Z</dcterms:created>
  <dcterms:modified xsi:type="dcterms:W3CDTF">2005-12-31T21:11:45Z</dcterms:modified>
  <cp:category/>
  <cp:version/>
  <cp:contentType/>
  <cp:contentStatus/>
</cp:coreProperties>
</file>